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1200" yWindow="120" windowWidth="25170" windowHeight="13050" activeTab="3"/>
  </bookViews>
  <sheets>
    <sheet name="GPR" sheetId="1" r:id="rId1"/>
    <sheet name="Sort" sheetId="4" r:id="rId2"/>
    <sheet name="Analysis" sheetId="2" r:id="rId3"/>
    <sheet name="Results" sheetId="3" r:id="rId4"/>
  </sheets>
  <definedNames>
    <definedName name="_xlnm.Print_Area" localSheetId="3">Results!$A$1:$F$20,Results!#REF!,Results!$G$1:$Q$23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2" l="1"/>
  <c r="H6" i="2"/>
  <c r="H10" i="2"/>
  <c r="H14" i="2"/>
  <c r="H18" i="2"/>
  <c r="H22" i="2"/>
  <c r="H26" i="2"/>
  <c r="H30" i="2"/>
  <c r="H34" i="2"/>
  <c r="H38" i="2"/>
  <c r="H42" i="2"/>
  <c r="H46" i="2"/>
  <c r="H50" i="2"/>
  <c r="H54" i="2"/>
  <c r="H58" i="2"/>
  <c r="H62" i="2"/>
  <c r="H66" i="2"/>
  <c r="H70" i="2"/>
  <c r="H74" i="2"/>
  <c r="K74" i="2"/>
  <c r="J74" i="2"/>
  <c r="I74" i="2"/>
  <c r="K70" i="2"/>
  <c r="J70" i="2"/>
  <c r="I70" i="2"/>
  <c r="K66" i="2"/>
  <c r="J66" i="2"/>
  <c r="I66" i="2"/>
  <c r="K62" i="2"/>
  <c r="J62" i="2"/>
  <c r="I62" i="2"/>
  <c r="K58" i="2"/>
  <c r="J58" i="2"/>
  <c r="I58" i="2"/>
  <c r="K54" i="2"/>
  <c r="J54" i="2"/>
  <c r="I54" i="2"/>
  <c r="K50" i="2"/>
  <c r="J50" i="2"/>
  <c r="I50" i="2"/>
  <c r="K46" i="2"/>
  <c r="J46" i="2"/>
  <c r="I46" i="2"/>
  <c r="K42" i="2"/>
  <c r="J42" i="2"/>
  <c r="I42" i="2"/>
  <c r="K38" i="2"/>
  <c r="J38" i="2"/>
  <c r="I38" i="2"/>
  <c r="K34" i="2"/>
  <c r="J34" i="2"/>
  <c r="I34" i="2"/>
  <c r="K30" i="2"/>
  <c r="J30" i="2"/>
  <c r="I30" i="2"/>
  <c r="K26" i="2"/>
  <c r="J26" i="2"/>
  <c r="I26" i="2"/>
  <c r="K22" i="2"/>
  <c r="J22" i="2"/>
  <c r="I22" i="2"/>
  <c r="K18" i="2"/>
  <c r="J18" i="2"/>
  <c r="I18" i="2"/>
  <c r="K14" i="2"/>
  <c r="J14" i="2"/>
  <c r="I14" i="2"/>
  <c r="K10" i="2"/>
  <c r="L10" i="2" s="1"/>
  <c r="J10" i="2"/>
  <c r="I10" i="2"/>
  <c r="K6" i="2"/>
  <c r="J6" i="2"/>
  <c r="I6" i="2"/>
  <c r="K2" i="2"/>
  <c r="J2" i="2"/>
  <c r="I2" i="2"/>
  <c r="L22" i="2" l="1"/>
  <c r="L14" i="2"/>
  <c r="L38" i="2"/>
  <c r="L30" i="2"/>
  <c r="L46" i="2"/>
  <c r="L62" i="2"/>
  <c r="L66" i="2"/>
  <c r="L50" i="2"/>
  <c r="L26" i="2"/>
  <c r="L42" i="2"/>
  <c r="L58" i="2"/>
  <c r="L70" i="2"/>
  <c r="L74" i="2"/>
  <c r="L6" i="2"/>
  <c r="L54" i="2"/>
  <c r="L2" i="2"/>
  <c r="L18" i="2"/>
  <c r="L34" i="2"/>
</calcChain>
</file>

<file path=xl/sharedStrings.xml><?xml version="1.0" encoding="utf-8"?>
<sst xmlns="http://schemas.openxmlformats.org/spreadsheetml/2006/main" count="912" uniqueCount="160">
  <si>
    <t>Block</t>
  </si>
  <si>
    <t>Column</t>
  </si>
  <si>
    <t>Row</t>
  </si>
  <si>
    <t>Name</t>
  </si>
  <si>
    <t>ID</t>
  </si>
  <si>
    <t>Empty</t>
  </si>
  <si>
    <t>Average RFU</t>
  </si>
  <si>
    <t>Std Dev</t>
  </si>
  <si>
    <t>%CV</t>
  </si>
  <si>
    <t>Sample ID</t>
  </si>
  <si>
    <t>NAME</t>
  </si>
  <si>
    <t>AVERAGE RFU</t>
  </si>
  <si>
    <t>ST DEV</t>
  </si>
  <si>
    <t>Flags</t>
  </si>
  <si>
    <t>ATF</t>
  </si>
  <si>
    <t>Type=GenePix Results 3</t>
  </si>
  <si>
    <t>NormalizationMethod=None</t>
  </si>
  <si>
    <t>NormalizationFactors=1</t>
  </si>
  <si>
    <t>JpegImage=</t>
  </si>
  <si>
    <t>StdDev=Type 1</t>
  </si>
  <si>
    <t>FeatureType=Circular</t>
  </si>
  <si>
    <t>Barcode=</t>
  </si>
  <si>
    <t>BackgroundSubtraction=LocalFeature</t>
  </si>
  <si>
    <t>Creator=GenePix Pro 7.2.29.002</t>
  </si>
  <si>
    <t>Scanner=GenePix 4300</t>
  </si>
  <si>
    <t>FocusPosition=0</t>
  </si>
  <si>
    <t>LinesAveraged=1</t>
  </si>
  <si>
    <t>Comment=</t>
  </si>
  <si>
    <t>ScanArea=1</t>
  </si>
  <si>
    <t>X</t>
  </si>
  <si>
    <t>Y</t>
  </si>
  <si>
    <t>Dia.</t>
  </si>
  <si>
    <t>F Pixels</t>
  </si>
  <si>
    <t>B Pixels</t>
  </si>
  <si>
    <t>Circularity</t>
  </si>
  <si>
    <t>Normalize</t>
  </si>
  <si>
    <t>Autoflag</t>
  </si>
  <si>
    <t>Error</t>
  </si>
  <si>
    <t>Fmean-Bmean</t>
  </si>
  <si>
    <t>Temperature=0</t>
  </si>
  <si>
    <t>A488 Hydrazide</t>
  </si>
  <si>
    <t>PR-086-21</t>
  </si>
  <si>
    <t>MAN5</t>
  </si>
  <si>
    <t>PR-086-01</t>
  </si>
  <si>
    <t>A2G2F</t>
  </si>
  <si>
    <t>PR-086-02</t>
  </si>
  <si>
    <t>A2G0</t>
  </si>
  <si>
    <t>PR-086-03</t>
  </si>
  <si>
    <t>A2G2</t>
  </si>
  <si>
    <t>PR-086-04</t>
  </si>
  <si>
    <t>23SA2-A2G2</t>
  </si>
  <si>
    <t>PR-086-05</t>
  </si>
  <si>
    <t>26SA2-A2G2</t>
  </si>
  <si>
    <t>PR-086-06</t>
  </si>
  <si>
    <t>224A3G3</t>
  </si>
  <si>
    <t>PR-086-07</t>
  </si>
  <si>
    <t>226A3G3</t>
  </si>
  <si>
    <t>PR-086-08</t>
  </si>
  <si>
    <t>GLY007-2_TriLacNAc</t>
  </si>
  <si>
    <t>PR-086-09</t>
  </si>
  <si>
    <t>GLY083_LSTd</t>
  </si>
  <si>
    <t>PR-086-10</t>
  </si>
  <si>
    <t>GLY033-2_BGH antigen pentaose T2</t>
  </si>
  <si>
    <t>PR-086-11</t>
  </si>
  <si>
    <t>GLY052_LewisY pentaose</t>
  </si>
  <si>
    <t>PR-086-12</t>
  </si>
  <si>
    <t>GLY102_aGM1</t>
  </si>
  <si>
    <t>PR-086-13</t>
  </si>
  <si>
    <t>GLY036-2_BGA pentaose T2</t>
  </si>
  <si>
    <t>PR-086-14</t>
  </si>
  <si>
    <t>GLY039-2_BGB pentaose T2</t>
  </si>
  <si>
    <t>PR-086-15</t>
  </si>
  <si>
    <t>GLPD019DB_Tn3 Linker</t>
  </si>
  <si>
    <t>PR-086-16</t>
  </si>
  <si>
    <t>GLU435_Chitinpentaose</t>
  </si>
  <si>
    <t>PR-086-17</t>
  </si>
  <si>
    <t>Phosphate</t>
  </si>
  <si>
    <t>PR-086-18</t>
  </si>
  <si>
    <t>Biotin</t>
  </si>
  <si>
    <t>PR-086-19</t>
  </si>
  <si>
    <t>Cy5 Streptavidin</t>
  </si>
  <si>
    <t>PR-086-20</t>
  </si>
  <si>
    <t>Chart ID</t>
  </si>
  <si>
    <t>Galβ1-4GlcNAcβ1-3Galβ1-4GlcNAcβ1-3Galβ1-4GlcNAc-AEAB</t>
  </si>
  <si>
    <t>Fucα1-2Galβ1-4GlcNAcβ1-3Galβ1-4Glc-AEAB</t>
  </si>
  <si>
    <t>Fucα1-2Galβ1-4(Fucα1-3)GlcNAcβ1-3Gal -AEAB</t>
  </si>
  <si>
    <t>Galβ1-3GalNAcβ1-4Galβ1-4Glc-AEAB</t>
  </si>
  <si>
    <t>Galα1-3(Fucα1-2)Galβ1-4GlcNAcβ1-3Gal-AEAB</t>
  </si>
  <si>
    <t>GlcNAcb1-4GlcNAcb1-4GlcNAcb1-4GlcNAcb1-4GlcNAc-AEAB</t>
  </si>
  <si>
    <t>Phosphate Buffer</t>
  </si>
  <si>
    <t>2-3 Sialylated N-Glycan</t>
  </si>
  <si>
    <t>2-6 Sialylated N-Glycan</t>
  </si>
  <si>
    <t>Oligomannose N-glycan</t>
  </si>
  <si>
    <t>LSTd</t>
  </si>
  <si>
    <t>Tri-Lactosamine</t>
  </si>
  <si>
    <t>Biantennary N-glycan with core fucose</t>
  </si>
  <si>
    <t>Biantennary N-glycan</t>
  </si>
  <si>
    <t>Triantennary N-glycan</t>
  </si>
  <si>
    <t>Blood Group H pentaose</t>
  </si>
  <si>
    <t>Lewis Y pentaose</t>
  </si>
  <si>
    <t>asialo-GM1</t>
  </si>
  <si>
    <t>Blood Group A pentaose</t>
  </si>
  <si>
    <t>Blood Group B pentaose</t>
  </si>
  <si>
    <t>Ac-T*T*T*-NH(CH2)3NH2</t>
  </si>
  <si>
    <t>Tri-GalNAc</t>
  </si>
  <si>
    <t>Chitin pentaose</t>
  </si>
  <si>
    <t>Chart #</t>
  </si>
  <si>
    <t>GLYCAN STRUCTURE</t>
  </si>
  <si>
    <t>Man5GlcNAc2-AEAB</t>
  </si>
  <si>
    <t>Galβ1-4GlcNAcβ1-2Manα1-6(Galβ1-4GlcNAcβ1-2Manα1-3)Manβ1-4GlcNAcβ1-4(Fucα1-6)GlcNAc-Asn</t>
  </si>
  <si>
    <t>Galβ1-4GlcNAcβ1-2Manα1-6(Galβ1-4GlcNAcβ1-2Manα1-3)Manβ1-4GlcNAcβ1-4GlcNAc-Asn</t>
  </si>
  <si>
    <t>Neu5Acα2-3Galβ1-4GlcNAcβ1-2Manα1-6(Neu5Acα2-3Galβ1-4GlcNAcβ1-2Manα1-3)Manβ1-4GlcNAcβ1-4GlcNAc-Asn</t>
  </si>
  <si>
    <t>Neu5Acα2-6Galβ1-4GlcNAcβ1-2Manα1-6(Neu5Acα2-6Galβ1-4GlcNAcβ1-2Manα1-3)Manβ1-4GlcNAcβ1-4GlcNAc-Asn</t>
  </si>
  <si>
    <t>Galβ1-4GlcNAcβ1-4(Galβ1-4GlcNAβ1-2)Manα1-3(Galβ1-4GlcNAcβ1-2Manα1-6)Manβ1-4GlcNAcβ1-4GlcNAc-Asn</t>
  </si>
  <si>
    <t>Neu5Acα2-3Galβ1-4GlcNAcβ1-3Galβ1-4Glc-AEAB</t>
  </si>
  <si>
    <t>GlcNAcβ1-2Manα1-6(GlcNAcβ1-2Manα1-3)Manβ1-4GlcNAcβ1-4GlcNAc-Asn</t>
  </si>
  <si>
    <t>Galβ1-4GlcNAcβ1-2Manα1-3(Galβ1-4GlcNAcβ1-6(Galβ1-4GlcNAcβ1-2Manα1-6))Manβ1-4GlcNAcβ1-4GlcNAc-Asn</t>
  </si>
  <si>
    <t>GalNAcα1-3(Fucα1-2)Galβ1-4GlcNAcβ1-3Gal-AEAB</t>
  </si>
  <si>
    <t>ImageOrigin=0, 0</t>
  </si>
  <si>
    <t>JpegOrigin=0, 0</t>
  </si>
  <si>
    <t>PMTGain=500</t>
  </si>
  <si>
    <t>ScanPower=90</t>
  </si>
  <si>
    <t>Filters=Standard Blue</t>
  </si>
  <si>
    <t>Wavelengths=488</t>
  </si>
  <si>
    <t>F488 Median</t>
  </si>
  <si>
    <t>F488 Mean</t>
  </si>
  <si>
    <t>F488 SD</t>
  </si>
  <si>
    <t>F488 CV</t>
  </si>
  <si>
    <t>B488</t>
  </si>
  <si>
    <t>B488 Median</t>
  </si>
  <si>
    <t>B488 Mean</t>
  </si>
  <si>
    <t>B488 SD</t>
  </si>
  <si>
    <t>B488 CV</t>
  </si>
  <si>
    <t>% &gt; B488+1SD</t>
  </si>
  <si>
    <t>% &gt; B488+2SD</t>
  </si>
  <si>
    <t>F488 % Sat.</t>
  </si>
  <si>
    <t>F488 Median - B488</t>
  </si>
  <si>
    <t>F488 Mean - B488</t>
  </si>
  <si>
    <t>F488 Total Intensity</t>
  </si>
  <si>
    <t>SNR 488</t>
  </si>
  <si>
    <t>PixelSize=5</t>
  </si>
  <si>
    <t>Supplier=Scienion AG</t>
  </si>
  <si>
    <t>LaserPower=2.14</t>
  </si>
  <si>
    <t>DateTime=2018/09/11 16:29:07</t>
  </si>
  <si>
    <t>Settings=R:\Cummings Lab\Glycomics Center\Harvard_BIDMC\NCFG\Microarray data\Lectin QA_QC\Standard array\Fluorescent\10166212\VectorLectins_B3-10_091118_AM_488.gps</t>
  </si>
  <si>
    <t>GalFile=R:\Cummings Lab\Glycomics Center\Harvard_BIDMC\NCFG\Microarray data\Lectin QA_QC\Standard array\20171026_PR-086_LectinQC_16subarray.gal</t>
  </si>
  <si>
    <t>ImageFiles=R:\Cummings Lab\Glycomics Center\Harvard_BIDMC\NCFG\Microarray data\Lectin QA_QC\Standard array\Fluorescent\10166212\VectorLectins_B3-10_091118_AM_488.tif 0</t>
  </si>
  <si>
    <t>RatioFormulations=W1/W2 (#1/#2)</t>
  </si>
  <si>
    <t>ScanRegion=13,1815,4365,9255</t>
  </si>
  <si>
    <t>Ratio of Medians (#1/#2)</t>
  </si>
  <si>
    <t>Ratio of Means (#1/#2)</t>
  </si>
  <si>
    <t>Median of Ratios (#1/#2)</t>
  </si>
  <si>
    <t>Mean of Ratios (#1/#2)</t>
  </si>
  <si>
    <t>Ratios SD (#1/#2)</t>
  </si>
  <si>
    <t>Rgn Ratio (#1/#2)</t>
  </si>
  <si>
    <t>Rgn R2 (#1/#2)</t>
  </si>
  <si>
    <t>Sum of Medians (#1/#2)</t>
  </si>
  <si>
    <t>Sum of Means (#1/#2)</t>
  </si>
  <si>
    <t>Log Ratio (#1/#2)</t>
  </si>
  <si>
    <t>ArrayOfArrays=8-16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</si>
</sst>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rgb="FF000000"/>
      <name val="Arial"/>
    </font>
    <font>
      <sz val="12"/>
      <name val="Arial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7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4" borderId="0" applyNumberFormat="0" applyBorder="0" applyAlignment="0" applyProtection="0"/>
    <xf numFmtId="0" fontId="4" fillId="9" borderId="9" applyNumberFormat="0" applyFont="0" applyAlignment="0" applyProtection="0"/>
    <xf numFmtId="0" fontId="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0" fontId="0" fillId="0" borderId="0" xfId="0"/>
    <xf numFmtId="0" fontId="2" fillId="2" borderId="11" xfId="0" applyFont="1" applyFill="1" applyBorder="1" applyAlignment="1">
      <alignment horizontal="center" wrapText="1"/>
    </xf>
    <xf numFmtId="1" fontId="3" fillId="0" borderId="0" xfId="0" applyNumberFormat="1" applyFont="1" applyAlignment="1">
      <alignment horizontal="center"/>
    </xf>
    <xf numFmtId="0" fontId="24" fillId="0" borderId="0" xfId="0" applyFont="1" applyAlignment="1">
      <alignment horizontal="left" vertical="center"/>
    </xf>
    <xf numFmtId="0" fontId="25" fillId="0" borderId="1" xfId="0" applyFont="1" applyBorder="1"/>
    <xf numFmtId="0" fontId="25" fillId="0" borderId="1" xfId="0" applyFont="1" applyBorder="1" applyAlignment="1">
      <alignment horizontal="right" wrapText="1"/>
    </xf>
    <xf numFmtId="1" fontId="2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right" wrapText="1"/>
    </xf>
  </cellXfs>
  <cellStyles count="5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ad 2" xfId="42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Note 2" xfId="43"/>
    <cellStyle name="Output" xfId="10" builtinId="21" customBuiltin="1"/>
    <cellStyle name="Title" xfId="1" builtinId="15" customBuiltin="1"/>
    <cellStyle name="Title 2" xfId="44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GS-I- Fluorescent (20 ug/ml, Cat: FL-1201, Lot: ZE0719) Slide #10166212 B8 09/12/18 AM </a:t>
            </a:r>
            <a:endParaRPr lang="en-US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21181942698"/>
          <c:y val="1.247543285208779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Results!$E$2:$E$20</c:f>
                <c:numCache>
                  <c:formatCode>General</c:formatCode>
                  <c:ptCount val="19"/>
                  <c:pt idx="0">
                    <c:v>13.291601358251256</c:v>
                  </c:pt>
                  <c:pt idx="1">
                    <c:v>2.8722813232690143</c:v>
                  </c:pt>
                  <c:pt idx="2">
                    <c:v>7.5055534994651349</c:v>
                  </c:pt>
                  <c:pt idx="3">
                    <c:v>4.3204937989385739</c:v>
                  </c:pt>
                  <c:pt idx="4">
                    <c:v>3.3665016461206929</c:v>
                  </c:pt>
                  <c:pt idx="5">
                    <c:v>3.1091263510296048</c:v>
                  </c:pt>
                  <c:pt idx="6">
                    <c:v>1.8929694486000912</c:v>
                  </c:pt>
                  <c:pt idx="7">
                    <c:v>0.5</c:v>
                  </c:pt>
                  <c:pt idx="8">
                    <c:v>11.090536506409418</c:v>
                  </c:pt>
                  <c:pt idx="9">
                    <c:v>11.489125293076057</c:v>
                  </c:pt>
                  <c:pt idx="10">
                    <c:v>36.574125644595618</c:v>
                  </c:pt>
                  <c:pt idx="11">
                    <c:v>36.536511418944571</c:v>
                  </c:pt>
                  <c:pt idx="12">
                    <c:v>7.5</c:v>
                  </c:pt>
                  <c:pt idx="13">
                    <c:v>13.889444433333777</c:v>
                  </c:pt>
                  <c:pt idx="14">
                    <c:v>6.9522178715380702</c:v>
                  </c:pt>
                  <c:pt idx="15">
                    <c:v>12.909944487358056</c:v>
                  </c:pt>
                  <c:pt idx="16">
                    <c:v>1.707825127659933</c:v>
                  </c:pt>
                  <c:pt idx="17">
                    <c:v>0.9574271077563381</c:v>
                  </c:pt>
                  <c:pt idx="18">
                    <c:v>0.9574271077563381</c:v>
                  </c:pt>
                </c:numCache>
              </c:numRef>
            </c:plus>
            <c:minus>
              <c:numRef>
                <c:f>Results!$E$2:$E$20</c:f>
                <c:numCache>
                  <c:formatCode>General</c:formatCode>
                  <c:ptCount val="19"/>
                  <c:pt idx="0">
                    <c:v>13.291601358251256</c:v>
                  </c:pt>
                  <c:pt idx="1">
                    <c:v>2.8722813232690143</c:v>
                  </c:pt>
                  <c:pt idx="2">
                    <c:v>7.5055534994651349</c:v>
                  </c:pt>
                  <c:pt idx="3">
                    <c:v>4.3204937989385739</c:v>
                  </c:pt>
                  <c:pt idx="4">
                    <c:v>3.3665016461206929</c:v>
                  </c:pt>
                  <c:pt idx="5">
                    <c:v>3.1091263510296048</c:v>
                  </c:pt>
                  <c:pt idx="6">
                    <c:v>1.8929694486000912</c:v>
                  </c:pt>
                  <c:pt idx="7">
                    <c:v>0.5</c:v>
                  </c:pt>
                  <c:pt idx="8">
                    <c:v>11.090536506409418</c:v>
                  </c:pt>
                  <c:pt idx="9">
                    <c:v>11.489125293076057</c:v>
                  </c:pt>
                  <c:pt idx="10">
                    <c:v>36.574125644595618</c:v>
                  </c:pt>
                  <c:pt idx="11">
                    <c:v>36.536511418944571</c:v>
                  </c:pt>
                  <c:pt idx="12">
                    <c:v>7.5</c:v>
                  </c:pt>
                  <c:pt idx="13">
                    <c:v>13.889444433333777</c:v>
                  </c:pt>
                  <c:pt idx="14">
                    <c:v>6.9522178715380702</c:v>
                  </c:pt>
                  <c:pt idx="15">
                    <c:v>12.909944487358056</c:v>
                  </c:pt>
                  <c:pt idx="16">
                    <c:v>1.707825127659933</c:v>
                  </c:pt>
                  <c:pt idx="17">
                    <c:v>0.9574271077563381</c:v>
                  </c:pt>
                  <c:pt idx="18">
                    <c:v>0.9574271077563381</c:v>
                  </c:pt>
                </c:numCache>
              </c:numRef>
            </c:minus>
            <c:spPr>
              <a:ln w="15875"/>
            </c:spPr>
          </c:errBars>
          <c:cat>
            <c:numRef>
              <c:f>Results!$A$2:$A$20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Results!$D$2:$D$20</c:f>
              <c:numCache>
                <c:formatCode>0</c:formatCode>
                <c:ptCount val="19"/>
                <c:pt idx="0">
                  <c:v>99</c:v>
                </c:pt>
                <c:pt idx="1">
                  <c:v>8.75</c:v>
                </c:pt>
                <c:pt idx="2">
                  <c:v>3.5</c:v>
                </c:pt>
                <c:pt idx="3">
                  <c:v>4</c:v>
                </c:pt>
                <c:pt idx="4">
                  <c:v>3</c:v>
                </c:pt>
                <c:pt idx="5">
                  <c:v>4.5</c:v>
                </c:pt>
                <c:pt idx="6">
                  <c:v>6.25</c:v>
                </c:pt>
                <c:pt idx="7">
                  <c:v>7.25</c:v>
                </c:pt>
                <c:pt idx="8">
                  <c:v>127.5</c:v>
                </c:pt>
                <c:pt idx="9">
                  <c:v>130</c:v>
                </c:pt>
                <c:pt idx="10">
                  <c:v>187.5</c:v>
                </c:pt>
                <c:pt idx="11">
                  <c:v>159.75</c:v>
                </c:pt>
                <c:pt idx="12">
                  <c:v>228.25</c:v>
                </c:pt>
                <c:pt idx="13">
                  <c:v>129.25</c:v>
                </c:pt>
                <c:pt idx="14">
                  <c:v>115.5</c:v>
                </c:pt>
                <c:pt idx="15">
                  <c:v>104</c:v>
                </c:pt>
                <c:pt idx="16">
                  <c:v>8.75</c:v>
                </c:pt>
                <c:pt idx="17">
                  <c:v>3.75</c:v>
                </c:pt>
                <c:pt idx="18">
                  <c:v>4.25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51648"/>
        <c:axId val="123397632"/>
      </c:barChart>
      <c:catAx>
        <c:axId val="12545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Chart #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123397632"/>
        <c:crosses val="autoZero"/>
        <c:auto val="1"/>
        <c:lblAlgn val="ctr"/>
        <c:lblOffset val="100"/>
        <c:tickLblSkip val="2"/>
        <c:noMultiLvlLbl val="0"/>
      </c:catAx>
      <c:valAx>
        <c:axId val="12339763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Average RFU</a:t>
                </a:r>
              </a:p>
            </c:rich>
          </c:tx>
          <c:layout>
            <c:manualLayout>
              <c:xMode val="edge"/>
              <c:yMode val="edge"/>
              <c:x val="9.6269324715913401E-3"/>
              <c:y val="0.41805191017789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12545164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145179</xdr:colOff>
      <xdr:row>0</xdr:row>
      <xdr:rowOff>97510</xdr:rowOff>
    </xdr:from>
    <xdr:to>
      <xdr:col>18</xdr:col>
      <xdr:colOff>622996</xdr:colOff>
      <xdr:row>19</xdr:row>
      <xdr:rowOff>117134</xdr:rowOff>
    </xdr:to>
    <xdr:graphicFrame macro="">
      <xdr:nvGraphicFramePr>
        <xdr:cNvPr id="3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AN142"/>
  <sheetViews>
    <sheetView workbookViewId="0">
      <selection sqref="A1:XFD1048576"/>
    </sheetView>
  </sheetViews>
  <sheetFormatPr defaultRowHeight="15" x14ac:dyDescent="0.25"/>
  <cols>
    <col min="1" max="16384" width="9.140625" style="9"/>
  </cols>
  <sheetData>
    <row r="1" spans="1:2" x14ac:dyDescent="0.25">
      <c r="A1" s="9" t="s">
        <v>14</v>
      </c>
      <c r="B1" s="9">
        <v>1</v>
      </c>
    </row>
    <row r="2" spans="1:2" x14ac:dyDescent="0.25">
      <c r="A2" s="9">
        <v>31</v>
      </c>
      <c r="B2" s="9">
        <v>40</v>
      </c>
    </row>
    <row r="3" spans="1:2" x14ac:dyDescent="0.25">
      <c r="A3" s="9" t="s">
        <v>15</v>
      </c>
    </row>
    <row r="4" spans="1:2" x14ac:dyDescent="0.25">
      <c r="A4" s="9" t="s">
        <v>143</v>
      </c>
    </row>
    <row r="5" spans="1:2" x14ac:dyDescent="0.25">
      <c r="A5" s="9" t="s">
        <v>144</v>
      </c>
    </row>
    <row r="6" spans="1:2" x14ac:dyDescent="0.25">
      <c r="A6" s="9" t="s">
        <v>145</v>
      </c>
    </row>
    <row r="7" spans="1:2" x14ac:dyDescent="0.25">
      <c r="A7" s="9" t="s">
        <v>159</v>
      </c>
    </row>
    <row r="8" spans="1:2" x14ac:dyDescent="0.25">
      <c r="A8" s="9" t="s">
        <v>140</v>
      </c>
    </row>
    <row r="9" spans="1:2" x14ac:dyDescent="0.25">
      <c r="A9" s="9" t="s">
        <v>123</v>
      </c>
    </row>
    <row r="10" spans="1:2" x14ac:dyDescent="0.25">
      <c r="A10" s="9" t="s">
        <v>146</v>
      </c>
    </row>
    <row r="11" spans="1:2" x14ac:dyDescent="0.25">
      <c r="A11" s="9" t="s">
        <v>16</v>
      </c>
    </row>
    <row r="12" spans="1:2" x14ac:dyDescent="0.25">
      <c r="A12" s="9" t="s">
        <v>17</v>
      </c>
    </row>
    <row r="13" spans="1:2" x14ac:dyDescent="0.25">
      <c r="A13" s="9" t="s">
        <v>18</v>
      </c>
    </row>
    <row r="14" spans="1:2" x14ac:dyDescent="0.25">
      <c r="A14" s="9" t="s">
        <v>19</v>
      </c>
    </row>
    <row r="15" spans="1:2" x14ac:dyDescent="0.25">
      <c r="A15" s="9" t="s">
        <v>147</v>
      </c>
    </row>
    <row r="16" spans="1:2" x14ac:dyDescent="0.25">
      <c r="A16" s="9" t="s">
        <v>20</v>
      </c>
    </row>
    <row r="17" spans="1:1" x14ac:dyDescent="0.25">
      <c r="A17" s="9" t="s">
        <v>21</v>
      </c>
    </row>
    <row r="18" spans="1:1" x14ac:dyDescent="0.25">
      <c r="A18" s="9" t="s">
        <v>22</v>
      </c>
    </row>
    <row r="19" spans="1:1" x14ac:dyDescent="0.25">
      <c r="A19" s="9" t="s">
        <v>118</v>
      </c>
    </row>
    <row r="20" spans="1:1" x14ac:dyDescent="0.25">
      <c r="A20" s="9" t="s">
        <v>119</v>
      </c>
    </row>
    <row r="21" spans="1:1" x14ac:dyDescent="0.25">
      <c r="A21" s="9" t="s">
        <v>23</v>
      </c>
    </row>
    <row r="22" spans="1:1" x14ac:dyDescent="0.25">
      <c r="A22" s="9" t="s">
        <v>24</v>
      </c>
    </row>
    <row r="23" spans="1:1" x14ac:dyDescent="0.25">
      <c r="A23" s="9" t="s">
        <v>25</v>
      </c>
    </row>
    <row r="24" spans="1:1" x14ac:dyDescent="0.25">
      <c r="A24" s="9" t="s">
        <v>39</v>
      </c>
    </row>
    <row r="25" spans="1:1" x14ac:dyDescent="0.25">
      <c r="A25" s="9" t="s">
        <v>26</v>
      </c>
    </row>
    <row r="26" spans="1:1" x14ac:dyDescent="0.25">
      <c r="A26" s="9" t="s">
        <v>27</v>
      </c>
    </row>
    <row r="27" spans="1:1" x14ac:dyDescent="0.25">
      <c r="A27" s="9" t="s">
        <v>120</v>
      </c>
    </row>
    <row r="28" spans="1:1" x14ac:dyDescent="0.25">
      <c r="A28" s="9" t="s">
        <v>121</v>
      </c>
    </row>
    <row r="29" spans="1:1" x14ac:dyDescent="0.25">
      <c r="A29" s="9" t="s">
        <v>142</v>
      </c>
    </row>
    <row r="30" spans="1:1" x14ac:dyDescent="0.25">
      <c r="A30" s="9" t="s">
        <v>122</v>
      </c>
    </row>
    <row r="31" spans="1:1" x14ac:dyDescent="0.25">
      <c r="A31" s="9" t="s">
        <v>148</v>
      </c>
    </row>
    <row r="32" spans="1:1" x14ac:dyDescent="0.25">
      <c r="A32" s="9" t="s">
        <v>28</v>
      </c>
    </row>
    <row r="33" spans="1:40" x14ac:dyDescent="0.25">
      <c r="A33" s="9" t="s">
        <v>141</v>
      </c>
    </row>
    <row r="34" spans="1:40" x14ac:dyDescent="0.25">
      <c r="A34" s="9" t="s">
        <v>0</v>
      </c>
      <c r="B34" s="9" t="s">
        <v>1</v>
      </c>
      <c r="C34" s="9" t="s">
        <v>2</v>
      </c>
      <c r="D34" s="9" t="s">
        <v>3</v>
      </c>
      <c r="E34" s="9" t="s">
        <v>4</v>
      </c>
      <c r="F34" s="9" t="s">
        <v>29</v>
      </c>
      <c r="G34" s="9" t="s">
        <v>30</v>
      </c>
      <c r="H34" s="9" t="s">
        <v>31</v>
      </c>
      <c r="I34" s="9" t="s">
        <v>124</v>
      </c>
      <c r="J34" s="9" t="s">
        <v>125</v>
      </c>
      <c r="K34" s="9" t="s">
        <v>126</v>
      </c>
      <c r="L34" s="9" t="s">
        <v>127</v>
      </c>
      <c r="M34" s="9" t="s">
        <v>128</v>
      </c>
      <c r="N34" s="9" t="s">
        <v>129</v>
      </c>
      <c r="O34" s="9" t="s">
        <v>130</v>
      </c>
      <c r="P34" s="9" t="s">
        <v>131</v>
      </c>
      <c r="Q34" s="9" t="s">
        <v>132</v>
      </c>
      <c r="R34" s="9" t="s">
        <v>133</v>
      </c>
      <c r="S34" s="9" t="s">
        <v>134</v>
      </c>
      <c r="T34" s="9" t="s">
        <v>135</v>
      </c>
      <c r="U34" s="9" t="s">
        <v>149</v>
      </c>
      <c r="V34" s="9" t="s">
        <v>150</v>
      </c>
      <c r="W34" s="9" t="s">
        <v>151</v>
      </c>
      <c r="X34" s="9" t="s">
        <v>152</v>
      </c>
      <c r="Y34" s="9" t="s">
        <v>153</v>
      </c>
      <c r="Z34" s="9" t="s">
        <v>154</v>
      </c>
      <c r="AA34" s="9" t="s">
        <v>155</v>
      </c>
      <c r="AB34" s="9" t="s">
        <v>32</v>
      </c>
      <c r="AC34" s="9" t="s">
        <v>33</v>
      </c>
      <c r="AD34" s="9" t="s">
        <v>34</v>
      </c>
      <c r="AE34" s="9" t="s">
        <v>156</v>
      </c>
      <c r="AF34" s="9" t="s">
        <v>157</v>
      </c>
      <c r="AG34" s="9" t="s">
        <v>158</v>
      </c>
      <c r="AH34" s="9" t="s">
        <v>136</v>
      </c>
      <c r="AI34" s="9" t="s">
        <v>137</v>
      </c>
      <c r="AJ34" s="9" t="s">
        <v>138</v>
      </c>
      <c r="AK34" s="9" t="s">
        <v>139</v>
      </c>
      <c r="AL34" s="9" t="s">
        <v>13</v>
      </c>
      <c r="AM34" s="9" t="s">
        <v>35</v>
      </c>
      <c r="AN34" s="9" t="s">
        <v>36</v>
      </c>
    </row>
    <row r="35" spans="1:40" x14ac:dyDescent="0.25">
      <c r="A35" s="9">
        <v>1</v>
      </c>
      <c r="B35" s="9">
        <v>1</v>
      </c>
      <c r="C35" s="9">
        <v>1</v>
      </c>
      <c r="D35" s="9" t="s">
        <v>40</v>
      </c>
      <c r="E35" s="9" t="s">
        <v>41</v>
      </c>
      <c r="F35" s="9">
        <v>14020</v>
      </c>
      <c r="G35" s="9">
        <v>29450</v>
      </c>
      <c r="H35" s="9">
        <v>165</v>
      </c>
      <c r="I35" s="9">
        <v>5766</v>
      </c>
      <c r="J35" s="9">
        <v>9913</v>
      </c>
      <c r="K35" s="9">
        <v>11668</v>
      </c>
      <c r="L35" s="9">
        <v>117</v>
      </c>
      <c r="M35" s="9">
        <v>1309</v>
      </c>
      <c r="N35" s="9">
        <v>1309</v>
      </c>
      <c r="O35" s="9">
        <v>1391</v>
      </c>
      <c r="P35" s="9">
        <v>438</v>
      </c>
      <c r="Q35" s="9">
        <v>31</v>
      </c>
      <c r="R35" s="9">
        <v>100</v>
      </c>
      <c r="S35" s="9">
        <v>100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812</v>
      </c>
      <c r="AC35" s="9">
        <v>5344</v>
      </c>
      <c r="AD35" s="9">
        <v>100</v>
      </c>
      <c r="AE35" s="9">
        <v>0</v>
      </c>
      <c r="AF35" s="9">
        <v>0</v>
      </c>
      <c r="AG35" s="9" t="s">
        <v>37</v>
      </c>
      <c r="AH35" s="9">
        <v>4457</v>
      </c>
      <c r="AI35" s="9">
        <v>8604</v>
      </c>
      <c r="AJ35" s="9">
        <v>8049663</v>
      </c>
      <c r="AK35" s="9">
        <v>19.457000000000001</v>
      </c>
      <c r="AL35" s="9">
        <v>0</v>
      </c>
      <c r="AM35" s="9">
        <v>0</v>
      </c>
      <c r="AN35" s="9">
        <v>0</v>
      </c>
    </row>
    <row r="36" spans="1:40" x14ac:dyDescent="0.25">
      <c r="A36" s="9">
        <v>1</v>
      </c>
      <c r="B36" s="9">
        <v>2</v>
      </c>
      <c r="C36" s="9">
        <v>1</v>
      </c>
      <c r="D36" s="9" t="s">
        <v>5</v>
      </c>
      <c r="E36" s="9" t="s">
        <v>5</v>
      </c>
      <c r="F36" s="9">
        <v>14365</v>
      </c>
      <c r="G36" s="9">
        <v>29430</v>
      </c>
      <c r="H36" s="9">
        <v>100</v>
      </c>
      <c r="I36" s="9">
        <v>288</v>
      </c>
      <c r="J36" s="9">
        <v>292</v>
      </c>
      <c r="K36" s="9">
        <v>70</v>
      </c>
      <c r="L36" s="9">
        <v>23</v>
      </c>
      <c r="M36" s="9">
        <v>285</v>
      </c>
      <c r="N36" s="9">
        <v>285</v>
      </c>
      <c r="O36" s="9">
        <v>347</v>
      </c>
      <c r="P36" s="9">
        <v>210</v>
      </c>
      <c r="Q36" s="9">
        <v>60</v>
      </c>
      <c r="R36" s="9">
        <v>1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316</v>
      </c>
      <c r="AC36" s="9">
        <v>2220</v>
      </c>
      <c r="AD36" s="9">
        <v>100</v>
      </c>
      <c r="AE36" s="9">
        <v>0</v>
      </c>
      <c r="AF36" s="9">
        <v>0</v>
      </c>
      <c r="AG36" s="9" t="s">
        <v>37</v>
      </c>
      <c r="AH36" s="9">
        <v>3</v>
      </c>
      <c r="AI36" s="9">
        <v>7</v>
      </c>
      <c r="AJ36" s="9">
        <v>92333</v>
      </c>
      <c r="AK36" s="9">
        <v>-0.26200000000000001</v>
      </c>
      <c r="AL36" s="9">
        <v>-75</v>
      </c>
      <c r="AM36" s="9">
        <v>0</v>
      </c>
      <c r="AN36" s="9">
        <v>0</v>
      </c>
    </row>
    <row r="37" spans="1:40" x14ac:dyDescent="0.25">
      <c r="A37" s="9">
        <v>1</v>
      </c>
      <c r="B37" s="9">
        <v>3</v>
      </c>
      <c r="C37" s="9">
        <v>1</v>
      </c>
      <c r="D37" s="9" t="s">
        <v>42</v>
      </c>
      <c r="E37" s="9" t="s">
        <v>43</v>
      </c>
      <c r="F37" s="9">
        <v>14690</v>
      </c>
      <c r="G37" s="9">
        <v>29435</v>
      </c>
      <c r="H37" s="9">
        <v>80</v>
      </c>
      <c r="I37" s="9">
        <v>153</v>
      </c>
      <c r="J37" s="9">
        <v>147</v>
      </c>
      <c r="K37" s="9">
        <v>47</v>
      </c>
      <c r="L37" s="9">
        <v>31</v>
      </c>
      <c r="M37" s="9">
        <v>67</v>
      </c>
      <c r="N37" s="9">
        <v>67</v>
      </c>
      <c r="O37" s="9">
        <v>69</v>
      </c>
      <c r="P37" s="9">
        <v>21</v>
      </c>
      <c r="Q37" s="9">
        <v>30</v>
      </c>
      <c r="R37" s="9">
        <v>87</v>
      </c>
      <c r="S37" s="9">
        <v>73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208</v>
      </c>
      <c r="AC37" s="9">
        <v>1368</v>
      </c>
      <c r="AD37" s="9">
        <v>100</v>
      </c>
      <c r="AE37" s="9">
        <v>0</v>
      </c>
      <c r="AF37" s="9">
        <v>0</v>
      </c>
      <c r="AG37" s="9" t="s">
        <v>37</v>
      </c>
      <c r="AH37" s="9">
        <v>86</v>
      </c>
      <c r="AI37" s="9">
        <v>80</v>
      </c>
      <c r="AJ37" s="9">
        <v>30600</v>
      </c>
      <c r="AK37" s="9">
        <v>3.714</v>
      </c>
      <c r="AL37" s="9">
        <v>0</v>
      </c>
      <c r="AM37" s="9">
        <v>0</v>
      </c>
      <c r="AN37" s="9">
        <v>0</v>
      </c>
    </row>
    <row r="38" spans="1:40" x14ac:dyDescent="0.25">
      <c r="A38" s="9">
        <v>1</v>
      </c>
      <c r="B38" s="9">
        <v>4</v>
      </c>
      <c r="C38" s="9">
        <v>1</v>
      </c>
      <c r="D38" s="9" t="s">
        <v>44</v>
      </c>
      <c r="E38" s="9" t="s">
        <v>45</v>
      </c>
      <c r="F38" s="9">
        <v>15070</v>
      </c>
      <c r="G38" s="9">
        <v>29440</v>
      </c>
      <c r="H38" s="9">
        <v>100</v>
      </c>
      <c r="I38" s="9">
        <v>56</v>
      </c>
      <c r="J38" s="9">
        <v>58</v>
      </c>
      <c r="K38" s="9">
        <v>18</v>
      </c>
      <c r="L38" s="9">
        <v>31</v>
      </c>
      <c r="M38" s="9">
        <v>50</v>
      </c>
      <c r="N38" s="9">
        <v>50</v>
      </c>
      <c r="O38" s="9">
        <v>52</v>
      </c>
      <c r="P38" s="9">
        <v>14</v>
      </c>
      <c r="Q38" s="9">
        <v>26</v>
      </c>
      <c r="R38" s="9">
        <v>31</v>
      </c>
      <c r="S38" s="9">
        <v>13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316</v>
      </c>
      <c r="AC38" s="9">
        <v>2220</v>
      </c>
      <c r="AD38" s="9">
        <v>100</v>
      </c>
      <c r="AE38" s="9">
        <v>0</v>
      </c>
      <c r="AF38" s="9">
        <v>0</v>
      </c>
      <c r="AG38" s="9" t="s">
        <v>37</v>
      </c>
      <c r="AH38" s="9">
        <v>6</v>
      </c>
      <c r="AI38" s="9">
        <v>8</v>
      </c>
      <c r="AJ38" s="9">
        <v>18305</v>
      </c>
      <c r="AK38" s="9">
        <v>0.42899999999999999</v>
      </c>
      <c r="AL38" s="9">
        <v>0</v>
      </c>
      <c r="AM38" s="9">
        <v>0</v>
      </c>
      <c r="AN38" s="9">
        <v>0</v>
      </c>
    </row>
    <row r="39" spans="1:40" x14ac:dyDescent="0.25">
      <c r="A39" s="9">
        <v>1</v>
      </c>
      <c r="B39" s="9">
        <v>5</v>
      </c>
      <c r="C39" s="9">
        <v>1</v>
      </c>
      <c r="D39" s="9" t="s">
        <v>46</v>
      </c>
      <c r="E39" s="9" t="s">
        <v>47</v>
      </c>
      <c r="F39" s="9">
        <v>15420</v>
      </c>
      <c r="G39" s="9">
        <v>29440</v>
      </c>
      <c r="H39" s="9">
        <v>100</v>
      </c>
      <c r="I39" s="9">
        <v>59</v>
      </c>
      <c r="J39" s="9">
        <v>64</v>
      </c>
      <c r="K39" s="9">
        <v>23</v>
      </c>
      <c r="L39" s="9">
        <v>35</v>
      </c>
      <c r="M39" s="9">
        <v>53</v>
      </c>
      <c r="N39" s="9">
        <v>53</v>
      </c>
      <c r="O39" s="9">
        <v>54</v>
      </c>
      <c r="P39" s="9">
        <v>18</v>
      </c>
      <c r="Q39" s="9">
        <v>33</v>
      </c>
      <c r="R39" s="9">
        <v>30</v>
      </c>
      <c r="S39" s="9">
        <v>13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316</v>
      </c>
      <c r="AC39" s="9">
        <v>2220</v>
      </c>
      <c r="AD39" s="9">
        <v>100</v>
      </c>
      <c r="AE39" s="9">
        <v>0</v>
      </c>
      <c r="AF39" s="9">
        <v>0</v>
      </c>
      <c r="AG39" s="9" t="s">
        <v>37</v>
      </c>
      <c r="AH39" s="9">
        <v>6</v>
      </c>
      <c r="AI39" s="9">
        <v>11</v>
      </c>
      <c r="AJ39" s="9">
        <v>20302</v>
      </c>
      <c r="AK39" s="9">
        <v>0.55600000000000005</v>
      </c>
      <c r="AL39" s="9">
        <v>0</v>
      </c>
      <c r="AM39" s="9">
        <v>0</v>
      </c>
      <c r="AN39" s="9">
        <v>0</v>
      </c>
    </row>
    <row r="40" spans="1:40" x14ac:dyDescent="0.25">
      <c r="A40" s="9">
        <v>1</v>
      </c>
      <c r="B40" s="9">
        <v>6</v>
      </c>
      <c r="C40" s="9">
        <v>1</v>
      </c>
      <c r="D40" s="9" t="s">
        <v>48</v>
      </c>
      <c r="E40" s="9" t="s">
        <v>49</v>
      </c>
      <c r="F40" s="9">
        <v>15770</v>
      </c>
      <c r="G40" s="9">
        <v>29440</v>
      </c>
      <c r="H40" s="9">
        <v>100</v>
      </c>
      <c r="I40" s="9">
        <v>58</v>
      </c>
      <c r="J40" s="9">
        <v>60</v>
      </c>
      <c r="K40" s="9">
        <v>18</v>
      </c>
      <c r="L40" s="9">
        <v>30</v>
      </c>
      <c r="M40" s="9">
        <v>51</v>
      </c>
      <c r="N40" s="9">
        <v>51</v>
      </c>
      <c r="O40" s="9">
        <v>53</v>
      </c>
      <c r="P40" s="9">
        <v>14</v>
      </c>
      <c r="Q40" s="9">
        <v>26</v>
      </c>
      <c r="R40" s="9">
        <v>32</v>
      </c>
      <c r="S40" s="9">
        <v>16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316</v>
      </c>
      <c r="AC40" s="9">
        <v>2220</v>
      </c>
      <c r="AD40" s="9">
        <v>100</v>
      </c>
      <c r="AE40" s="9">
        <v>0</v>
      </c>
      <c r="AF40" s="9">
        <v>0</v>
      </c>
      <c r="AG40" s="9" t="s">
        <v>37</v>
      </c>
      <c r="AH40" s="9">
        <v>7</v>
      </c>
      <c r="AI40" s="9">
        <v>9</v>
      </c>
      <c r="AJ40" s="9">
        <v>18921</v>
      </c>
      <c r="AK40" s="9">
        <v>0.5</v>
      </c>
      <c r="AL40" s="9">
        <v>0</v>
      </c>
      <c r="AM40" s="9">
        <v>0</v>
      </c>
      <c r="AN40" s="9">
        <v>0</v>
      </c>
    </row>
    <row r="41" spans="1:40" x14ac:dyDescent="0.25">
      <c r="A41" s="9">
        <v>1</v>
      </c>
      <c r="B41" s="9">
        <v>7</v>
      </c>
      <c r="C41" s="9">
        <v>1</v>
      </c>
      <c r="D41" s="9" t="s">
        <v>50</v>
      </c>
      <c r="E41" s="9" t="s">
        <v>51</v>
      </c>
      <c r="F41" s="9">
        <v>16120</v>
      </c>
      <c r="G41" s="9">
        <v>29440</v>
      </c>
      <c r="H41" s="9">
        <v>100</v>
      </c>
      <c r="I41" s="9">
        <v>65</v>
      </c>
      <c r="J41" s="9">
        <v>66</v>
      </c>
      <c r="K41" s="9">
        <v>17</v>
      </c>
      <c r="L41" s="9">
        <v>25</v>
      </c>
      <c r="M41" s="9">
        <v>64</v>
      </c>
      <c r="N41" s="9">
        <v>64</v>
      </c>
      <c r="O41" s="9">
        <v>70</v>
      </c>
      <c r="P41" s="9">
        <v>38</v>
      </c>
      <c r="Q41" s="9">
        <v>54</v>
      </c>
      <c r="R41" s="9">
        <v>3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316</v>
      </c>
      <c r="AC41" s="9">
        <v>2220</v>
      </c>
      <c r="AD41" s="9">
        <v>100</v>
      </c>
      <c r="AE41" s="9">
        <v>0</v>
      </c>
      <c r="AF41" s="9">
        <v>0</v>
      </c>
      <c r="AG41" s="9" t="s">
        <v>37</v>
      </c>
      <c r="AH41" s="9">
        <v>1</v>
      </c>
      <c r="AI41" s="9">
        <v>2</v>
      </c>
      <c r="AJ41" s="9">
        <v>20845</v>
      </c>
      <c r="AK41" s="9">
        <v>-0.105</v>
      </c>
      <c r="AL41" s="9">
        <v>0</v>
      </c>
      <c r="AM41" s="9">
        <v>0</v>
      </c>
      <c r="AN41" s="9">
        <v>0</v>
      </c>
    </row>
    <row r="42" spans="1:40" x14ac:dyDescent="0.25">
      <c r="A42" s="9">
        <v>1</v>
      </c>
      <c r="B42" s="9">
        <v>8</v>
      </c>
      <c r="C42" s="9">
        <v>1</v>
      </c>
      <c r="D42" s="9" t="s">
        <v>5</v>
      </c>
      <c r="E42" s="9" t="s">
        <v>5</v>
      </c>
      <c r="F42" s="9">
        <v>16465</v>
      </c>
      <c r="G42" s="9">
        <v>29430</v>
      </c>
      <c r="H42" s="9">
        <v>100</v>
      </c>
      <c r="I42" s="9">
        <v>238</v>
      </c>
      <c r="J42" s="9">
        <v>246</v>
      </c>
      <c r="K42" s="9">
        <v>60</v>
      </c>
      <c r="L42" s="9">
        <v>24</v>
      </c>
      <c r="M42" s="9">
        <v>216</v>
      </c>
      <c r="N42" s="9">
        <v>216</v>
      </c>
      <c r="O42" s="9">
        <v>291</v>
      </c>
      <c r="P42" s="9">
        <v>195</v>
      </c>
      <c r="Q42" s="9">
        <v>67</v>
      </c>
      <c r="R42" s="9">
        <v>1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316</v>
      </c>
      <c r="AC42" s="9">
        <v>2220</v>
      </c>
      <c r="AD42" s="9">
        <v>100</v>
      </c>
      <c r="AE42" s="9">
        <v>0</v>
      </c>
      <c r="AF42" s="9">
        <v>0</v>
      </c>
      <c r="AG42" s="9" t="s">
        <v>37</v>
      </c>
      <c r="AH42" s="9">
        <v>22</v>
      </c>
      <c r="AI42" s="9">
        <v>30</v>
      </c>
      <c r="AJ42" s="9">
        <v>77581</v>
      </c>
      <c r="AK42" s="9">
        <v>-0.23100000000000001</v>
      </c>
      <c r="AL42" s="9">
        <v>-75</v>
      </c>
      <c r="AM42" s="9">
        <v>0</v>
      </c>
      <c r="AN42" s="9">
        <v>0</v>
      </c>
    </row>
    <row r="43" spans="1:40" x14ac:dyDescent="0.25">
      <c r="A43" s="9">
        <v>1</v>
      </c>
      <c r="B43" s="9">
        <v>9</v>
      </c>
      <c r="C43" s="9">
        <v>1</v>
      </c>
      <c r="D43" s="9" t="s">
        <v>40</v>
      </c>
      <c r="E43" s="9" t="s">
        <v>41</v>
      </c>
      <c r="F43" s="9">
        <v>16825</v>
      </c>
      <c r="G43" s="9">
        <v>29430</v>
      </c>
      <c r="H43" s="9">
        <v>175</v>
      </c>
      <c r="I43" s="9">
        <v>5047</v>
      </c>
      <c r="J43" s="9">
        <v>9080</v>
      </c>
      <c r="K43" s="9">
        <v>12391</v>
      </c>
      <c r="L43" s="9">
        <v>136</v>
      </c>
      <c r="M43" s="9">
        <v>1154</v>
      </c>
      <c r="N43" s="9">
        <v>1154</v>
      </c>
      <c r="O43" s="9">
        <v>1181</v>
      </c>
      <c r="P43" s="9">
        <v>327</v>
      </c>
      <c r="Q43" s="9">
        <v>27</v>
      </c>
      <c r="R43" s="9">
        <v>100</v>
      </c>
      <c r="S43" s="9">
        <v>100</v>
      </c>
      <c r="T43" s="9">
        <v>3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912</v>
      </c>
      <c r="AC43" s="9">
        <v>5560</v>
      </c>
      <c r="AD43" s="9">
        <v>100</v>
      </c>
      <c r="AE43" s="9">
        <v>0</v>
      </c>
      <c r="AF43" s="9">
        <v>0</v>
      </c>
      <c r="AG43" s="9" t="s">
        <v>37</v>
      </c>
      <c r="AH43" s="9">
        <v>3893</v>
      </c>
      <c r="AI43" s="9">
        <v>7926</v>
      </c>
      <c r="AJ43" s="9">
        <v>8280738</v>
      </c>
      <c r="AK43" s="9">
        <v>24.155999999999999</v>
      </c>
      <c r="AL43" s="9">
        <v>0</v>
      </c>
      <c r="AM43" s="9">
        <v>0</v>
      </c>
      <c r="AN43" s="9">
        <v>0</v>
      </c>
    </row>
    <row r="44" spans="1:40" x14ac:dyDescent="0.25">
      <c r="A44" s="9">
        <v>1</v>
      </c>
      <c r="B44" s="9">
        <v>1</v>
      </c>
      <c r="C44" s="9">
        <v>2</v>
      </c>
      <c r="D44" s="9" t="s">
        <v>40</v>
      </c>
      <c r="E44" s="9" t="s">
        <v>41</v>
      </c>
      <c r="F44" s="9">
        <v>14030</v>
      </c>
      <c r="G44" s="9">
        <v>29760</v>
      </c>
      <c r="H44" s="9">
        <v>160</v>
      </c>
      <c r="I44" s="9">
        <v>5534</v>
      </c>
      <c r="J44" s="9">
        <v>9338</v>
      </c>
      <c r="K44" s="9">
        <v>10811</v>
      </c>
      <c r="L44" s="9">
        <v>115</v>
      </c>
      <c r="M44" s="9">
        <v>1223</v>
      </c>
      <c r="N44" s="9">
        <v>1223</v>
      </c>
      <c r="O44" s="9">
        <v>1313</v>
      </c>
      <c r="P44" s="9">
        <v>457</v>
      </c>
      <c r="Q44" s="9">
        <v>34</v>
      </c>
      <c r="R44" s="9">
        <v>100</v>
      </c>
      <c r="S44" s="9">
        <v>100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812</v>
      </c>
      <c r="AC44" s="9">
        <v>5344</v>
      </c>
      <c r="AD44" s="9">
        <v>100</v>
      </c>
      <c r="AE44" s="9">
        <v>0</v>
      </c>
      <c r="AF44" s="9">
        <v>0</v>
      </c>
      <c r="AG44" s="9" t="s">
        <v>37</v>
      </c>
      <c r="AH44" s="9">
        <v>4311</v>
      </c>
      <c r="AI44" s="9">
        <v>8115</v>
      </c>
      <c r="AJ44" s="9">
        <v>7582420</v>
      </c>
      <c r="AK44" s="9">
        <v>17.559999999999999</v>
      </c>
      <c r="AL44" s="9">
        <v>0</v>
      </c>
      <c r="AM44" s="9">
        <v>0</v>
      </c>
      <c r="AN44" s="9">
        <v>0</v>
      </c>
    </row>
    <row r="45" spans="1:40" x14ac:dyDescent="0.25">
      <c r="A45" s="9">
        <v>1</v>
      </c>
      <c r="B45" s="9">
        <v>2</v>
      </c>
      <c r="C45" s="9">
        <v>2</v>
      </c>
      <c r="D45" s="9" t="s">
        <v>5</v>
      </c>
      <c r="E45" s="9" t="s">
        <v>5</v>
      </c>
      <c r="F45" s="9">
        <v>14365</v>
      </c>
      <c r="G45" s="9">
        <v>29780</v>
      </c>
      <c r="H45" s="9">
        <v>100</v>
      </c>
      <c r="I45" s="9">
        <v>278</v>
      </c>
      <c r="J45" s="9">
        <v>285</v>
      </c>
      <c r="K45" s="9">
        <v>68</v>
      </c>
      <c r="L45" s="9">
        <v>23</v>
      </c>
      <c r="M45" s="9">
        <v>353</v>
      </c>
      <c r="N45" s="9">
        <v>353</v>
      </c>
      <c r="O45" s="9">
        <v>373</v>
      </c>
      <c r="P45" s="9">
        <v>209</v>
      </c>
      <c r="Q45" s="9">
        <v>56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316</v>
      </c>
      <c r="AC45" s="9">
        <v>2220</v>
      </c>
      <c r="AD45" s="9">
        <v>100</v>
      </c>
      <c r="AE45" s="9">
        <v>0</v>
      </c>
      <c r="AF45" s="9">
        <v>0</v>
      </c>
      <c r="AG45" s="9" t="s">
        <v>37</v>
      </c>
      <c r="AH45" s="9">
        <v>-75</v>
      </c>
      <c r="AI45" s="9">
        <v>-68</v>
      </c>
      <c r="AJ45" s="9">
        <v>90194</v>
      </c>
      <c r="AK45" s="9">
        <v>-0.42099999999999999</v>
      </c>
      <c r="AL45" s="9">
        <v>-75</v>
      </c>
      <c r="AM45" s="9">
        <v>0</v>
      </c>
      <c r="AN45" s="9">
        <v>0</v>
      </c>
    </row>
    <row r="46" spans="1:40" x14ac:dyDescent="0.25">
      <c r="A46" s="9">
        <v>1</v>
      </c>
      <c r="B46" s="9">
        <v>3</v>
      </c>
      <c r="C46" s="9">
        <v>2</v>
      </c>
      <c r="D46" s="9" t="s">
        <v>42</v>
      </c>
      <c r="E46" s="9" t="s">
        <v>43</v>
      </c>
      <c r="F46" s="9">
        <v>14680</v>
      </c>
      <c r="G46" s="9">
        <v>29760</v>
      </c>
      <c r="H46" s="9">
        <v>75</v>
      </c>
      <c r="I46" s="9">
        <v>197</v>
      </c>
      <c r="J46" s="9">
        <v>197</v>
      </c>
      <c r="K46" s="9">
        <v>45</v>
      </c>
      <c r="L46" s="9">
        <v>22</v>
      </c>
      <c r="M46" s="9">
        <v>86</v>
      </c>
      <c r="N46" s="9">
        <v>86</v>
      </c>
      <c r="O46" s="9">
        <v>92</v>
      </c>
      <c r="P46" s="9">
        <v>32</v>
      </c>
      <c r="Q46" s="9">
        <v>34</v>
      </c>
      <c r="R46" s="9">
        <v>98</v>
      </c>
      <c r="S46" s="9">
        <v>83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156</v>
      </c>
      <c r="AC46" s="9">
        <v>1136</v>
      </c>
      <c r="AD46" s="9">
        <v>100</v>
      </c>
      <c r="AE46" s="9">
        <v>0</v>
      </c>
      <c r="AF46" s="9">
        <v>0</v>
      </c>
      <c r="AG46" s="9" t="s">
        <v>37</v>
      </c>
      <c r="AH46" s="9">
        <v>111</v>
      </c>
      <c r="AI46" s="9">
        <v>111</v>
      </c>
      <c r="AJ46" s="9">
        <v>30708</v>
      </c>
      <c r="AK46" s="9">
        <v>3.2810000000000001</v>
      </c>
      <c r="AL46" s="9">
        <v>0</v>
      </c>
      <c r="AM46" s="9">
        <v>0</v>
      </c>
      <c r="AN46" s="9">
        <v>0</v>
      </c>
    </row>
    <row r="47" spans="1:40" x14ac:dyDescent="0.25">
      <c r="A47" s="9">
        <v>1</v>
      </c>
      <c r="B47" s="9">
        <v>4</v>
      </c>
      <c r="C47" s="9">
        <v>2</v>
      </c>
      <c r="D47" s="9" t="s">
        <v>44</v>
      </c>
      <c r="E47" s="9" t="s">
        <v>45</v>
      </c>
      <c r="F47" s="9">
        <v>15080</v>
      </c>
      <c r="G47" s="9">
        <v>29760</v>
      </c>
      <c r="H47" s="9">
        <v>100</v>
      </c>
      <c r="I47" s="9">
        <v>53</v>
      </c>
      <c r="J47" s="9">
        <v>56</v>
      </c>
      <c r="K47" s="9">
        <v>18</v>
      </c>
      <c r="L47" s="9">
        <v>32</v>
      </c>
      <c r="M47" s="9">
        <v>50</v>
      </c>
      <c r="N47" s="9">
        <v>50</v>
      </c>
      <c r="O47" s="9">
        <v>52</v>
      </c>
      <c r="P47" s="9">
        <v>20</v>
      </c>
      <c r="Q47" s="9">
        <v>38</v>
      </c>
      <c r="R47" s="9">
        <v>22</v>
      </c>
      <c r="S47" s="9">
        <v>4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316</v>
      </c>
      <c r="AC47" s="9">
        <v>2220</v>
      </c>
      <c r="AD47" s="9">
        <v>100</v>
      </c>
      <c r="AE47" s="9">
        <v>0</v>
      </c>
      <c r="AF47" s="9">
        <v>0</v>
      </c>
      <c r="AG47" s="9" t="s">
        <v>37</v>
      </c>
      <c r="AH47" s="9">
        <v>3</v>
      </c>
      <c r="AI47" s="9">
        <v>6</v>
      </c>
      <c r="AJ47" s="9">
        <v>17690</v>
      </c>
      <c r="AK47" s="9">
        <v>0.2</v>
      </c>
      <c r="AL47" s="9">
        <v>0</v>
      </c>
      <c r="AM47" s="9">
        <v>0</v>
      </c>
      <c r="AN47" s="9">
        <v>0</v>
      </c>
    </row>
    <row r="48" spans="1:40" x14ac:dyDescent="0.25">
      <c r="A48" s="9">
        <v>1</v>
      </c>
      <c r="B48" s="9">
        <v>5</v>
      </c>
      <c r="C48" s="9">
        <v>2</v>
      </c>
      <c r="D48" s="9" t="s">
        <v>46</v>
      </c>
      <c r="E48" s="9" t="s">
        <v>47</v>
      </c>
      <c r="F48" s="9">
        <v>15430</v>
      </c>
      <c r="G48" s="9">
        <v>29760</v>
      </c>
      <c r="H48" s="9">
        <v>100</v>
      </c>
      <c r="I48" s="9">
        <v>54</v>
      </c>
      <c r="J48" s="9">
        <v>59</v>
      </c>
      <c r="K48" s="9">
        <v>20</v>
      </c>
      <c r="L48" s="9">
        <v>33</v>
      </c>
      <c r="M48" s="9">
        <v>51</v>
      </c>
      <c r="N48" s="9">
        <v>51</v>
      </c>
      <c r="O48" s="9">
        <v>52</v>
      </c>
      <c r="P48" s="9">
        <v>14</v>
      </c>
      <c r="Q48" s="9">
        <v>26</v>
      </c>
      <c r="R48" s="9">
        <v>29</v>
      </c>
      <c r="S48" s="9">
        <v>16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316</v>
      </c>
      <c r="AC48" s="9">
        <v>2220</v>
      </c>
      <c r="AD48" s="9">
        <v>100</v>
      </c>
      <c r="AE48" s="9">
        <v>0</v>
      </c>
      <c r="AF48" s="9">
        <v>0</v>
      </c>
      <c r="AG48" s="9" t="s">
        <v>37</v>
      </c>
      <c r="AH48" s="9">
        <v>3</v>
      </c>
      <c r="AI48" s="9">
        <v>8</v>
      </c>
      <c r="AJ48" s="9">
        <v>18672</v>
      </c>
      <c r="AK48" s="9">
        <v>0.5</v>
      </c>
      <c r="AL48" s="9">
        <v>0</v>
      </c>
      <c r="AM48" s="9">
        <v>0</v>
      </c>
      <c r="AN48" s="9">
        <v>0</v>
      </c>
    </row>
    <row r="49" spans="1:40" x14ac:dyDescent="0.25">
      <c r="A49" s="9">
        <v>1</v>
      </c>
      <c r="B49" s="9">
        <v>6</v>
      </c>
      <c r="C49" s="9">
        <v>2</v>
      </c>
      <c r="D49" s="9" t="s">
        <v>48</v>
      </c>
      <c r="E49" s="9" t="s">
        <v>49</v>
      </c>
      <c r="F49" s="9">
        <v>15780</v>
      </c>
      <c r="G49" s="9">
        <v>29760</v>
      </c>
      <c r="H49" s="9">
        <v>100</v>
      </c>
      <c r="I49" s="9">
        <v>52</v>
      </c>
      <c r="J49" s="9">
        <v>55</v>
      </c>
      <c r="K49" s="9">
        <v>16</v>
      </c>
      <c r="L49" s="9">
        <v>29</v>
      </c>
      <c r="M49" s="9">
        <v>54</v>
      </c>
      <c r="N49" s="9">
        <v>54</v>
      </c>
      <c r="O49" s="9">
        <v>57</v>
      </c>
      <c r="P49" s="9">
        <v>30</v>
      </c>
      <c r="Q49" s="9">
        <v>52</v>
      </c>
      <c r="R49" s="9">
        <v>5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316</v>
      </c>
      <c r="AC49" s="9">
        <v>2220</v>
      </c>
      <c r="AD49" s="9">
        <v>100</v>
      </c>
      <c r="AE49" s="9">
        <v>0</v>
      </c>
      <c r="AF49" s="9">
        <v>0</v>
      </c>
      <c r="AG49" s="9" t="s">
        <v>37</v>
      </c>
      <c r="AH49" s="9">
        <v>-2</v>
      </c>
      <c r="AI49" s="9">
        <v>1</v>
      </c>
      <c r="AJ49" s="9">
        <v>17473</v>
      </c>
      <c r="AK49" s="9">
        <v>-6.7000000000000004E-2</v>
      </c>
      <c r="AL49" s="9">
        <v>0</v>
      </c>
      <c r="AM49" s="9">
        <v>0</v>
      </c>
      <c r="AN49" s="9">
        <v>0</v>
      </c>
    </row>
    <row r="50" spans="1:40" x14ac:dyDescent="0.25">
      <c r="A50" s="9">
        <v>1</v>
      </c>
      <c r="B50" s="9">
        <v>7</v>
      </c>
      <c r="C50" s="9">
        <v>2</v>
      </c>
      <c r="D50" s="9" t="s">
        <v>50</v>
      </c>
      <c r="E50" s="9" t="s">
        <v>51</v>
      </c>
      <c r="F50" s="9">
        <v>16130</v>
      </c>
      <c r="G50" s="9">
        <v>29760</v>
      </c>
      <c r="H50" s="9">
        <v>100</v>
      </c>
      <c r="I50" s="9">
        <v>57</v>
      </c>
      <c r="J50" s="9">
        <v>58</v>
      </c>
      <c r="K50" s="9">
        <v>15</v>
      </c>
      <c r="L50" s="9">
        <v>25</v>
      </c>
      <c r="M50" s="9">
        <v>54</v>
      </c>
      <c r="N50" s="9">
        <v>54</v>
      </c>
      <c r="O50" s="9">
        <v>55</v>
      </c>
      <c r="P50" s="9">
        <v>15</v>
      </c>
      <c r="Q50" s="9">
        <v>27</v>
      </c>
      <c r="R50" s="9">
        <v>22</v>
      </c>
      <c r="S50" s="9">
        <v>5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316</v>
      </c>
      <c r="AC50" s="9">
        <v>2220</v>
      </c>
      <c r="AD50" s="9">
        <v>100</v>
      </c>
      <c r="AE50" s="9">
        <v>0</v>
      </c>
      <c r="AF50" s="9">
        <v>0</v>
      </c>
      <c r="AG50" s="9" t="s">
        <v>37</v>
      </c>
      <c r="AH50" s="9">
        <v>3</v>
      </c>
      <c r="AI50" s="9">
        <v>4</v>
      </c>
      <c r="AJ50" s="9">
        <v>18270</v>
      </c>
      <c r="AK50" s="9">
        <v>0.2</v>
      </c>
      <c r="AL50" s="9">
        <v>0</v>
      </c>
      <c r="AM50" s="9">
        <v>0</v>
      </c>
      <c r="AN50" s="9">
        <v>0</v>
      </c>
    </row>
    <row r="51" spans="1:40" x14ac:dyDescent="0.25">
      <c r="A51" s="9">
        <v>1</v>
      </c>
      <c r="B51" s="9">
        <v>8</v>
      </c>
      <c r="C51" s="9">
        <v>2</v>
      </c>
      <c r="D51" s="9" t="s">
        <v>5</v>
      </c>
      <c r="E51" s="9" t="s">
        <v>5</v>
      </c>
      <c r="F51" s="9">
        <v>16465</v>
      </c>
      <c r="G51" s="9">
        <v>29780</v>
      </c>
      <c r="H51" s="9">
        <v>100</v>
      </c>
      <c r="I51" s="9">
        <v>151</v>
      </c>
      <c r="J51" s="9">
        <v>207</v>
      </c>
      <c r="K51" s="9">
        <v>177</v>
      </c>
      <c r="L51" s="9">
        <v>85</v>
      </c>
      <c r="M51" s="9">
        <v>177</v>
      </c>
      <c r="N51" s="9">
        <v>177</v>
      </c>
      <c r="O51" s="9">
        <v>242</v>
      </c>
      <c r="P51" s="9">
        <v>185</v>
      </c>
      <c r="Q51" s="9">
        <v>76</v>
      </c>
      <c r="R51" s="9">
        <v>11</v>
      </c>
      <c r="S51" s="9">
        <v>7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316</v>
      </c>
      <c r="AC51" s="9">
        <v>2220</v>
      </c>
      <c r="AD51" s="9">
        <v>100</v>
      </c>
      <c r="AE51" s="9">
        <v>0</v>
      </c>
      <c r="AF51" s="9">
        <v>0</v>
      </c>
      <c r="AG51" s="9" t="s">
        <v>37</v>
      </c>
      <c r="AH51" s="9">
        <v>-26</v>
      </c>
      <c r="AI51" s="9">
        <v>30</v>
      </c>
      <c r="AJ51" s="9">
        <v>65497</v>
      </c>
      <c r="AK51" s="9">
        <v>-0.189</v>
      </c>
      <c r="AL51" s="9">
        <v>-75</v>
      </c>
      <c r="AM51" s="9">
        <v>0</v>
      </c>
      <c r="AN51" s="9">
        <v>0</v>
      </c>
    </row>
    <row r="52" spans="1:40" x14ac:dyDescent="0.25">
      <c r="A52" s="9">
        <v>1</v>
      </c>
      <c r="B52" s="9">
        <v>9</v>
      </c>
      <c r="C52" s="9">
        <v>2</v>
      </c>
      <c r="D52" s="9" t="s">
        <v>5</v>
      </c>
      <c r="E52" s="9" t="s">
        <v>5</v>
      </c>
      <c r="F52" s="9">
        <v>16815</v>
      </c>
      <c r="G52" s="9">
        <v>29780</v>
      </c>
      <c r="H52" s="9">
        <v>100</v>
      </c>
      <c r="I52" s="9">
        <v>262</v>
      </c>
      <c r="J52" s="9">
        <v>273</v>
      </c>
      <c r="K52" s="9">
        <v>90</v>
      </c>
      <c r="L52" s="9">
        <v>32</v>
      </c>
      <c r="M52" s="9">
        <v>265</v>
      </c>
      <c r="N52" s="9">
        <v>265</v>
      </c>
      <c r="O52" s="9">
        <v>365</v>
      </c>
      <c r="P52" s="9">
        <v>491</v>
      </c>
      <c r="Q52" s="9">
        <v>134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316</v>
      </c>
      <c r="AC52" s="9">
        <v>2220</v>
      </c>
      <c r="AD52" s="9">
        <v>100</v>
      </c>
      <c r="AE52" s="9">
        <v>0</v>
      </c>
      <c r="AF52" s="9">
        <v>0</v>
      </c>
      <c r="AG52" s="9" t="s">
        <v>37</v>
      </c>
      <c r="AH52" s="9">
        <v>-3</v>
      </c>
      <c r="AI52" s="9">
        <v>8</v>
      </c>
      <c r="AJ52" s="9">
        <v>86271</v>
      </c>
      <c r="AK52" s="9">
        <v>-0.187</v>
      </c>
      <c r="AL52" s="9">
        <v>-75</v>
      </c>
      <c r="AM52" s="9">
        <v>0</v>
      </c>
      <c r="AN52" s="9">
        <v>0</v>
      </c>
    </row>
    <row r="53" spans="1:40" x14ac:dyDescent="0.25">
      <c r="A53" s="9">
        <v>1</v>
      </c>
      <c r="B53" s="9">
        <v>1</v>
      </c>
      <c r="C53" s="9">
        <v>3</v>
      </c>
      <c r="D53" s="9" t="s">
        <v>5</v>
      </c>
      <c r="E53" s="9" t="s">
        <v>5</v>
      </c>
      <c r="F53" s="9">
        <v>14015</v>
      </c>
      <c r="G53" s="9">
        <v>30130</v>
      </c>
      <c r="H53" s="9">
        <v>100</v>
      </c>
      <c r="I53" s="9">
        <v>203</v>
      </c>
      <c r="J53" s="9">
        <v>207</v>
      </c>
      <c r="K53" s="9">
        <v>49</v>
      </c>
      <c r="L53" s="9">
        <v>23</v>
      </c>
      <c r="M53" s="9">
        <v>174</v>
      </c>
      <c r="N53" s="9">
        <v>174</v>
      </c>
      <c r="O53" s="9">
        <v>242</v>
      </c>
      <c r="P53" s="9">
        <v>164</v>
      </c>
      <c r="Q53" s="9">
        <v>67</v>
      </c>
      <c r="R53" s="9">
        <v>1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316</v>
      </c>
      <c r="AC53" s="9">
        <v>2220</v>
      </c>
      <c r="AD53" s="9">
        <v>100</v>
      </c>
      <c r="AE53" s="9">
        <v>0</v>
      </c>
      <c r="AF53" s="9">
        <v>0</v>
      </c>
      <c r="AG53" s="9" t="s">
        <v>37</v>
      </c>
      <c r="AH53" s="9">
        <v>29</v>
      </c>
      <c r="AI53" s="9">
        <v>33</v>
      </c>
      <c r="AJ53" s="9">
        <v>65269</v>
      </c>
      <c r="AK53" s="9">
        <v>-0.21299999999999999</v>
      </c>
      <c r="AL53" s="9">
        <v>-75</v>
      </c>
      <c r="AM53" s="9">
        <v>0</v>
      </c>
      <c r="AN53" s="9">
        <v>0</v>
      </c>
    </row>
    <row r="54" spans="1:40" x14ac:dyDescent="0.25">
      <c r="A54" s="9">
        <v>1</v>
      </c>
      <c r="B54" s="9">
        <v>2</v>
      </c>
      <c r="C54" s="9">
        <v>3</v>
      </c>
      <c r="D54" s="9" t="s">
        <v>5</v>
      </c>
      <c r="E54" s="9" t="s">
        <v>5</v>
      </c>
      <c r="F54" s="9">
        <v>14365</v>
      </c>
      <c r="G54" s="9">
        <v>30130</v>
      </c>
      <c r="H54" s="9">
        <v>100</v>
      </c>
      <c r="I54" s="9">
        <v>88</v>
      </c>
      <c r="J54" s="9">
        <v>90</v>
      </c>
      <c r="K54" s="9">
        <v>21</v>
      </c>
      <c r="L54" s="9">
        <v>23</v>
      </c>
      <c r="M54" s="9">
        <v>90</v>
      </c>
      <c r="N54" s="9">
        <v>90</v>
      </c>
      <c r="O54" s="9">
        <v>100</v>
      </c>
      <c r="P54" s="9">
        <v>43</v>
      </c>
      <c r="Q54" s="9">
        <v>43</v>
      </c>
      <c r="R54" s="9">
        <v>3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316</v>
      </c>
      <c r="AC54" s="9">
        <v>2220</v>
      </c>
      <c r="AD54" s="9">
        <v>100</v>
      </c>
      <c r="AE54" s="9">
        <v>0</v>
      </c>
      <c r="AF54" s="9">
        <v>0</v>
      </c>
      <c r="AG54" s="9" t="s">
        <v>37</v>
      </c>
      <c r="AH54" s="9">
        <v>-2</v>
      </c>
      <c r="AI54" s="9">
        <v>0</v>
      </c>
      <c r="AJ54" s="9">
        <v>28400</v>
      </c>
      <c r="AK54" s="9">
        <v>-0.23300000000000001</v>
      </c>
      <c r="AL54" s="9">
        <v>-75</v>
      </c>
      <c r="AM54" s="9">
        <v>0</v>
      </c>
      <c r="AN54" s="9">
        <v>0</v>
      </c>
    </row>
    <row r="55" spans="1:40" x14ac:dyDescent="0.25">
      <c r="A55" s="9">
        <v>1</v>
      </c>
      <c r="B55" s="9">
        <v>3</v>
      </c>
      <c r="C55" s="9">
        <v>3</v>
      </c>
      <c r="D55" s="9" t="s">
        <v>42</v>
      </c>
      <c r="E55" s="9" t="s">
        <v>43</v>
      </c>
      <c r="F55" s="9">
        <v>14680</v>
      </c>
      <c r="G55" s="9">
        <v>30100</v>
      </c>
      <c r="H55" s="9">
        <v>65</v>
      </c>
      <c r="I55" s="9">
        <v>162</v>
      </c>
      <c r="J55" s="9">
        <v>160</v>
      </c>
      <c r="K55" s="9">
        <v>34</v>
      </c>
      <c r="L55" s="9">
        <v>21</v>
      </c>
      <c r="M55" s="9">
        <v>57</v>
      </c>
      <c r="N55" s="9">
        <v>57</v>
      </c>
      <c r="O55" s="9">
        <v>167</v>
      </c>
      <c r="P55" s="9">
        <v>1362</v>
      </c>
      <c r="Q55" s="9">
        <v>815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120</v>
      </c>
      <c r="AC55" s="9">
        <v>832</v>
      </c>
      <c r="AD55" s="9">
        <v>100</v>
      </c>
      <c r="AE55" s="9">
        <v>0</v>
      </c>
      <c r="AF55" s="9">
        <v>0</v>
      </c>
      <c r="AG55" s="9" t="s">
        <v>37</v>
      </c>
      <c r="AH55" s="9">
        <v>105</v>
      </c>
      <c r="AI55" s="9">
        <v>103</v>
      </c>
      <c r="AJ55" s="9">
        <v>19184</v>
      </c>
      <c r="AK55" s="9">
        <v>-5.0000000000000001E-3</v>
      </c>
      <c r="AL55" s="9">
        <v>0</v>
      </c>
      <c r="AM55" s="9">
        <v>0</v>
      </c>
      <c r="AN55" s="9">
        <v>0</v>
      </c>
    </row>
    <row r="56" spans="1:40" x14ac:dyDescent="0.25">
      <c r="A56" s="9">
        <v>1</v>
      </c>
      <c r="B56" s="9">
        <v>4</v>
      </c>
      <c r="C56" s="9">
        <v>3</v>
      </c>
      <c r="D56" s="9" t="s">
        <v>44</v>
      </c>
      <c r="E56" s="9" t="s">
        <v>45</v>
      </c>
      <c r="F56" s="9">
        <v>15065</v>
      </c>
      <c r="G56" s="9">
        <v>30130</v>
      </c>
      <c r="H56" s="9">
        <v>100</v>
      </c>
      <c r="I56" s="9">
        <v>56</v>
      </c>
      <c r="J56" s="9">
        <v>60</v>
      </c>
      <c r="K56" s="9">
        <v>25</v>
      </c>
      <c r="L56" s="9">
        <v>41</v>
      </c>
      <c r="M56" s="9">
        <v>56</v>
      </c>
      <c r="N56" s="9">
        <v>56</v>
      </c>
      <c r="O56" s="9">
        <v>75</v>
      </c>
      <c r="P56" s="9">
        <v>79</v>
      </c>
      <c r="Q56" s="9">
        <v>105</v>
      </c>
      <c r="R56" s="9">
        <v>2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316</v>
      </c>
      <c r="AC56" s="9">
        <v>2220</v>
      </c>
      <c r="AD56" s="9">
        <v>100</v>
      </c>
      <c r="AE56" s="9">
        <v>0</v>
      </c>
      <c r="AF56" s="9">
        <v>0</v>
      </c>
      <c r="AG56" s="9" t="s">
        <v>37</v>
      </c>
      <c r="AH56" s="9">
        <v>0</v>
      </c>
      <c r="AI56" s="9">
        <v>4</v>
      </c>
      <c r="AJ56" s="9">
        <v>19020</v>
      </c>
      <c r="AK56" s="9">
        <v>-0.19</v>
      </c>
      <c r="AL56" s="9">
        <v>0</v>
      </c>
      <c r="AM56" s="9">
        <v>0</v>
      </c>
      <c r="AN56" s="9">
        <v>0</v>
      </c>
    </row>
    <row r="57" spans="1:40" x14ac:dyDescent="0.25">
      <c r="A57" s="9">
        <v>1</v>
      </c>
      <c r="B57" s="9">
        <v>5</v>
      </c>
      <c r="C57" s="9">
        <v>3</v>
      </c>
      <c r="D57" s="9" t="s">
        <v>46</v>
      </c>
      <c r="E57" s="9" t="s">
        <v>47</v>
      </c>
      <c r="F57" s="9">
        <v>15415</v>
      </c>
      <c r="G57" s="9">
        <v>30130</v>
      </c>
      <c r="H57" s="9">
        <v>100</v>
      </c>
      <c r="I57" s="9">
        <v>50</v>
      </c>
      <c r="J57" s="9">
        <v>54</v>
      </c>
      <c r="K57" s="9">
        <v>17</v>
      </c>
      <c r="L57" s="9">
        <v>31</v>
      </c>
      <c r="M57" s="9">
        <v>49</v>
      </c>
      <c r="N57" s="9">
        <v>49</v>
      </c>
      <c r="O57" s="9">
        <v>58</v>
      </c>
      <c r="P57" s="9">
        <v>33</v>
      </c>
      <c r="Q57" s="9">
        <v>56</v>
      </c>
      <c r="R57" s="9">
        <v>6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316</v>
      </c>
      <c r="AC57" s="9">
        <v>2220</v>
      </c>
      <c r="AD57" s="9">
        <v>100</v>
      </c>
      <c r="AE57" s="9">
        <v>0</v>
      </c>
      <c r="AF57" s="9">
        <v>0</v>
      </c>
      <c r="AG57" s="9" t="s">
        <v>37</v>
      </c>
      <c r="AH57" s="9">
        <v>1</v>
      </c>
      <c r="AI57" s="9">
        <v>5</v>
      </c>
      <c r="AJ57" s="9">
        <v>16913</v>
      </c>
      <c r="AK57" s="9">
        <v>-0.121</v>
      </c>
      <c r="AL57" s="9">
        <v>0</v>
      </c>
      <c r="AM57" s="9">
        <v>0</v>
      </c>
      <c r="AN57" s="9">
        <v>0</v>
      </c>
    </row>
    <row r="58" spans="1:40" x14ac:dyDescent="0.25">
      <c r="A58" s="9">
        <v>1</v>
      </c>
      <c r="B58" s="9">
        <v>6</v>
      </c>
      <c r="C58" s="9">
        <v>3</v>
      </c>
      <c r="D58" s="9" t="s">
        <v>48</v>
      </c>
      <c r="E58" s="9" t="s">
        <v>49</v>
      </c>
      <c r="F58" s="9">
        <v>15765</v>
      </c>
      <c r="G58" s="9">
        <v>30130</v>
      </c>
      <c r="H58" s="9">
        <v>100</v>
      </c>
      <c r="I58" s="9">
        <v>61</v>
      </c>
      <c r="J58" s="9">
        <v>66</v>
      </c>
      <c r="K58" s="9">
        <v>26</v>
      </c>
      <c r="L58" s="9">
        <v>39</v>
      </c>
      <c r="M58" s="9">
        <v>56</v>
      </c>
      <c r="N58" s="9">
        <v>56</v>
      </c>
      <c r="O58" s="9">
        <v>60</v>
      </c>
      <c r="P58" s="9">
        <v>23</v>
      </c>
      <c r="Q58" s="9">
        <v>38</v>
      </c>
      <c r="R58" s="9">
        <v>23</v>
      </c>
      <c r="S58" s="9">
        <v>8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316</v>
      </c>
      <c r="AC58" s="9">
        <v>2220</v>
      </c>
      <c r="AD58" s="9">
        <v>100</v>
      </c>
      <c r="AE58" s="9">
        <v>0</v>
      </c>
      <c r="AF58" s="9">
        <v>0</v>
      </c>
      <c r="AG58" s="9" t="s">
        <v>37</v>
      </c>
      <c r="AH58" s="9">
        <v>5</v>
      </c>
      <c r="AI58" s="9">
        <v>10</v>
      </c>
      <c r="AJ58" s="9">
        <v>20960</v>
      </c>
      <c r="AK58" s="9">
        <v>0.26100000000000001</v>
      </c>
      <c r="AL58" s="9">
        <v>0</v>
      </c>
      <c r="AM58" s="9">
        <v>0</v>
      </c>
      <c r="AN58" s="9">
        <v>0</v>
      </c>
    </row>
    <row r="59" spans="1:40" x14ac:dyDescent="0.25">
      <c r="A59" s="9">
        <v>1</v>
      </c>
      <c r="B59" s="9">
        <v>7</v>
      </c>
      <c r="C59" s="9">
        <v>3</v>
      </c>
      <c r="D59" s="9" t="s">
        <v>50</v>
      </c>
      <c r="E59" s="9" t="s">
        <v>51</v>
      </c>
      <c r="F59" s="9">
        <v>16080</v>
      </c>
      <c r="G59" s="9">
        <v>30075</v>
      </c>
      <c r="H59" s="9">
        <v>100</v>
      </c>
      <c r="I59" s="9">
        <v>50</v>
      </c>
      <c r="J59" s="9">
        <v>53</v>
      </c>
      <c r="K59" s="9">
        <v>19</v>
      </c>
      <c r="L59" s="9">
        <v>35</v>
      </c>
      <c r="M59" s="9">
        <v>54</v>
      </c>
      <c r="N59" s="9">
        <v>54</v>
      </c>
      <c r="O59" s="9">
        <v>71</v>
      </c>
      <c r="P59" s="9">
        <v>51</v>
      </c>
      <c r="Q59" s="9">
        <v>71</v>
      </c>
      <c r="R59" s="9">
        <v>2</v>
      </c>
      <c r="S59" s="9">
        <v>1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316</v>
      </c>
      <c r="AC59" s="9">
        <v>2220</v>
      </c>
      <c r="AD59" s="9">
        <v>100</v>
      </c>
      <c r="AE59" s="9">
        <v>0</v>
      </c>
      <c r="AF59" s="9">
        <v>0</v>
      </c>
      <c r="AG59" s="9" t="s">
        <v>37</v>
      </c>
      <c r="AH59" s="9">
        <v>-4</v>
      </c>
      <c r="AI59" s="9">
        <v>-1</v>
      </c>
      <c r="AJ59" s="9">
        <v>16785</v>
      </c>
      <c r="AK59" s="9">
        <v>-0.35299999999999998</v>
      </c>
      <c r="AL59" s="9">
        <v>0</v>
      </c>
      <c r="AM59" s="9">
        <v>0</v>
      </c>
      <c r="AN59" s="9">
        <v>0</v>
      </c>
    </row>
    <row r="60" spans="1:40" x14ac:dyDescent="0.25">
      <c r="A60" s="9">
        <v>1</v>
      </c>
      <c r="B60" s="9">
        <v>8</v>
      </c>
      <c r="C60" s="9">
        <v>3</v>
      </c>
      <c r="D60" s="9" t="s">
        <v>5</v>
      </c>
      <c r="E60" s="9" t="s">
        <v>5</v>
      </c>
      <c r="F60" s="9">
        <v>16465</v>
      </c>
      <c r="G60" s="9">
        <v>30130</v>
      </c>
      <c r="H60" s="9">
        <v>100</v>
      </c>
      <c r="I60" s="9">
        <v>312</v>
      </c>
      <c r="J60" s="9">
        <v>367</v>
      </c>
      <c r="K60" s="9">
        <v>208</v>
      </c>
      <c r="L60" s="9">
        <v>56</v>
      </c>
      <c r="M60" s="9">
        <v>207</v>
      </c>
      <c r="N60" s="9">
        <v>207</v>
      </c>
      <c r="O60" s="9">
        <v>259</v>
      </c>
      <c r="P60" s="9">
        <v>178</v>
      </c>
      <c r="Q60" s="9">
        <v>68</v>
      </c>
      <c r="R60" s="9">
        <v>35</v>
      </c>
      <c r="S60" s="9">
        <v>13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316</v>
      </c>
      <c r="AC60" s="9">
        <v>2220</v>
      </c>
      <c r="AD60" s="9">
        <v>100</v>
      </c>
      <c r="AE60" s="9">
        <v>0</v>
      </c>
      <c r="AF60" s="9">
        <v>0</v>
      </c>
      <c r="AG60" s="9" t="s">
        <v>37</v>
      </c>
      <c r="AH60" s="9">
        <v>105</v>
      </c>
      <c r="AI60" s="9">
        <v>160</v>
      </c>
      <c r="AJ60" s="9">
        <v>115988</v>
      </c>
      <c r="AK60" s="9">
        <v>0.60699999999999998</v>
      </c>
      <c r="AL60" s="9">
        <v>-75</v>
      </c>
      <c r="AM60" s="9">
        <v>0</v>
      </c>
      <c r="AN60" s="9">
        <v>0</v>
      </c>
    </row>
    <row r="61" spans="1:40" x14ac:dyDescent="0.25">
      <c r="A61" s="9">
        <v>1</v>
      </c>
      <c r="B61" s="9">
        <v>9</v>
      </c>
      <c r="C61" s="9">
        <v>3</v>
      </c>
      <c r="D61" s="9" t="s">
        <v>5</v>
      </c>
      <c r="E61" s="9" t="s">
        <v>5</v>
      </c>
      <c r="F61" s="9">
        <v>16815</v>
      </c>
      <c r="G61" s="9">
        <v>30130</v>
      </c>
      <c r="H61" s="9">
        <v>100</v>
      </c>
      <c r="I61" s="9">
        <v>59</v>
      </c>
      <c r="J61" s="9">
        <v>60</v>
      </c>
      <c r="K61" s="9">
        <v>15</v>
      </c>
      <c r="L61" s="9">
        <v>25</v>
      </c>
      <c r="M61" s="9">
        <v>60</v>
      </c>
      <c r="N61" s="9">
        <v>60</v>
      </c>
      <c r="O61" s="9">
        <v>63</v>
      </c>
      <c r="P61" s="9">
        <v>19</v>
      </c>
      <c r="Q61" s="9">
        <v>30</v>
      </c>
      <c r="R61" s="9">
        <v>13</v>
      </c>
      <c r="S61" s="9">
        <v>2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316</v>
      </c>
      <c r="AC61" s="9">
        <v>2220</v>
      </c>
      <c r="AD61" s="9">
        <v>100</v>
      </c>
      <c r="AE61" s="9">
        <v>0</v>
      </c>
      <c r="AF61" s="9">
        <v>0</v>
      </c>
      <c r="AG61" s="9" t="s">
        <v>37</v>
      </c>
      <c r="AH61" s="9">
        <v>-1</v>
      </c>
      <c r="AI61" s="9">
        <v>0</v>
      </c>
      <c r="AJ61" s="9">
        <v>19017</v>
      </c>
      <c r="AK61" s="9">
        <v>-0.158</v>
      </c>
      <c r="AL61" s="9">
        <v>-75</v>
      </c>
      <c r="AM61" s="9">
        <v>0</v>
      </c>
      <c r="AN61" s="9">
        <v>0</v>
      </c>
    </row>
    <row r="62" spans="1:40" x14ac:dyDescent="0.25">
      <c r="A62" s="9">
        <v>1</v>
      </c>
      <c r="B62" s="9">
        <v>1</v>
      </c>
      <c r="C62" s="9">
        <v>4</v>
      </c>
      <c r="D62" s="9" t="s">
        <v>5</v>
      </c>
      <c r="E62" s="9" t="s">
        <v>5</v>
      </c>
      <c r="F62" s="9">
        <v>14015</v>
      </c>
      <c r="G62" s="9">
        <v>30480</v>
      </c>
      <c r="H62" s="9">
        <v>100</v>
      </c>
      <c r="I62" s="9">
        <v>46</v>
      </c>
      <c r="J62" s="9">
        <v>47</v>
      </c>
      <c r="K62" s="9">
        <v>12</v>
      </c>
      <c r="L62" s="9">
        <v>25</v>
      </c>
      <c r="M62" s="9">
        <v>48</v>
      </c>
      <c r="N62" s="9">
        <v>48</v>
      </c>
      <c r="O62" s="9">
        <v>50</v>
      </c>
      <c r="P62" s="9">
        <v>14</v>
      </c>
      <c r="Q62" s="9">
        <v>28</v>
      </c>
      <c r="R62" s="9">
        <v>9</v>
      </c>
      <c r="S62" s="9">
        <v>1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316</v>
      </c>
      <c r="AC62" s="9">
        <v>2220</v>
      </c>
      <c r="AD62" s="9">
        <v>100</v>
      </c>
      <c r="AE62" s="9">
        <v>0</v>
      </c>
      <c r="AF62" s="9">
        <v>0</v>
      </c>
      <c r="AG62" s="9" t="s">
        <v>37</v>
      </c>
      <c r="AH62" s="9">
        <v>-2</v>
      </c>
      <c r="AI62" s="9">
        <v>-1</v>
      </c>
      <c r="AJ62" s="9">
        <v>14786</v>
      </c>
      <c r="AK62" s="9">
        <v>-0.214</v>
      </c>
      <c r="AL62" s="9">
        <v>-75</v>
      </c>
      <c r="AM62" s="9">
        <v>0</v>
      </c>
      <c r="AN62" s="9">
        <v>0</v>
      </c>
    </row>
    <row r="63" spans="1:40" x14ac:dyDescent="0.25">
      <c r="A63" s="9">
        <v>1</v>
      </c>
      <c r="B63" s="9">
        <v>2</v>
      </c>
      <c r="C63" s="9">
        <v>4</v>
      </c>
      <c r="D63" s="9" t="s">
        <v>5</v>
      </c>
      <c r="E63" s="9" t="s">
        <v>5</v>
      </c>
      <c r="F63" s="9">
        <v>14365</v>
      </c>
      <c r="G63" s="9">
        <v>30480</v>
      </c>
      <c r="H63" s="9">
        <v>100</v>
      </c>
      <c r="I63" s="9">
        <v>42</v>
      </c>
      <c r="J63" s="9">
        <v>44</v>
      </c>
      <c r="K63" s="9">
        <v>12</v>
      </c>
      <c r="L63" s="9">
        <v>27</v>
      </c>
      <c r="M63" s="9">
        <v>43</v>
      </c>
      <c r="N63" s="9">
        <v>43</v>
      </c>
      <c r="O63" s="9">
        <v>45</v>
      </c>
      <c r="P63" s="9">
        <v>12</v>
      </c>
      <c r="Q63" s="9">
        <v>26</v>
      </c>
      <c r="R63" s="9">
        <v>15</v>
      </c>
      <c r="S63" s="9">
        <v>4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316</v>
      </c>
      <c r="AC63" s="9">
        <v>2220</v>
      </c>
      <c r="AD63" s="9">
        <v>100</v>
      </c>
      <c r="AE63" s="9">
        <v>0</v>
      </c>
      <c r="AF63" s="9">
        <v>0</v>
      </c>
      <c r="AG63" s="9" t="s">
        <v>37</v>
      </c>
      <c r="AH63" s="9">
        <v>-1</v>
      </c>
      <c r="AI63" s="9">
        <v>1</v>
      </c>
      <c r="AJ63" s="9">
        <v>13769</v>
      </c>
      <c r="AK63" s="9">
        <v>-8.3000000000000004E-2</v>
      </c>
      <c r="AL63" s="9">
        <v>-75</v>
      </c>
      <c r="AM63" s="9">
        <v>0</v>
      </c>
      <c r="AN63" s="9">
        <v>0</v>
      </c>
    </row>
    <row r="64" spans="1:40" x14ac:dyDescent="0.25">
      <c r="A64" s="9">
        <v>1</v>
      </c>
      <c r="B64" s="9">
        <v>3</v>
      </c>
      <c r="C64" s="9">
        <v>4</v>
      </c>
      <c r="D64" s="9" t="s">
        <v>42</v>
      </c>
      <c r="E64" s="9" t="s">
        <v>43</v>
      </c>
      <c r="F64" s="9">
        <v>14680</v>
      </c>
      <c r="G64" s="9">
        <v>30435</v>
      </c>
      <c r="H64" s="9">
        <v>65</v>
      </c>
      <c r="I64" s="9">
        <v>165</v>
      </c>
      <c r="J64" s="9">
        <v>164</v>
      </c>
      <c r="K64" s="9">
        <v>44</v>
      </c>
      <c r="L64" s="9">
        <v>26</v>
      </c>
      <c r="M64" s="9">
        <v>62</v>
      </c>
      <c r="N64" s="9">
        <v>62</v>
      </c>
      <c r="O64" s="9">
        <v>64</v>
      </c>
      <c r="P64" s="9">
        <v>18</v>
      </c>
      <c r="Q64" s="9">
        <v>28</v>
      </c>
      <c r="R64" s="9">
        <v>94</v>
      </c>
      <c r="S64" s="9">
        <v>90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120</v>
      </c>
      <c r="AC64" s="9">
        <v>832</v>
      </c>
      <c r="AD64" s="9">
        <v>100</v>
      </c>
      <c r="AE64" s="9">
        <v>0</v>
      </c>
      <c r="AF64" s="9">
        <v>0</v>
      </c>
      <c r="AG64" s="9" t="s">
        <v>37</v>
      </c>
      <c r="AH64" s="9">
        <v>103</v>
      </c>
      <c r="AI64" s="9">
        <v>102</v>
      </c>
      <c r="AJ64" s="9">
        <v>19632</v>
      </c>
      <c r="AK64" s="9">
        <v>5.556</v>
      </c>
      <c r="AL64" s="9">
        <v>0</v>
      </c>
      <c r="AM64" s="9">
        <v>0</v>
      </c>
      <c r="AN64" s="9">
        <v>0</v>
      </c>
    </row>
    <row r="65" spans="1:40" x14ac:dyDescent="0.25">
      <c r="A65" s="9">
        <v>1</v>
      </c>
      <c r="B65" s="9">
        <v>4</v>
      </c>
      <c r="C65" s="9">
        <v>4</v>
      </c>
      <c r="D65" s="9" t="s">
        <v>44</v>
      </c>
      <c r="E65" s="9" t="s">
        <v>45</v>
      </c>
      <c r="F65" s="9">
        <v>15070</v>
      </c>
      <c r="G65" s="9">
        <v>30360</v>
      </c>
      <c r="H65" s="9">
        <v>100</v>
      </c>
      <c r="I65" s="9">
        <v>52</v>
      </c>
      <c r="J65" s="9">
        <v>54</v>
      </c>
      <c r="K65" s="9">
        <v>13</v>
      </c>
      <c r="L65" s="9">
        <v>24</v>
      </c>
      <c r="M65" s="9">
        <v>56</v>
      </c>
      <c r="N65" s="9">
        <v>56</v>
      </c>
      <c r="O65" s="9">
        <v>59</v>
      </c>
      <c r="P65" s="9">
        <v>19</v>
      </c>
      <c r="Q65" s="9">
        <v>32</v>
      </c>
      <c r="R65" s="9">
        <v>5</v>
      </c>
      <c r="S65" s="9">
        <v>1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316</v>
      </c>
      <c r="AC65" s="9">
        <v>2220</v>
      </c>
      <c r="AD65" s="9">
        <v>100</v>
      </c>
      <c r="AE65" s="9">
        <v>0</v>
      </c>
      <c r="AF65" s="9">
        <v>0</v>
      </c>
      <c r="AG65" s="9" t="s">
        <v>37</v>
      </c>
      <c r="AH65" s="9">
        <v>-4</v>
      </c>
      <c r="AI65" s="9">
        <v>-2</v>
      </c>
      <c r="AJ65" s="9">
        <v>16922</v>
      </c>
      <c r="AK65" s="9">
        <v>-0.26300000000000001</v>
      </c>
      <c r="AL65" s="9">
        <v>0</v>
      </c>
      <c r="AM65" s="9">
        <v>0</v>
      </c>
      <c r="AN65" s="9">
        <v>0</v>
      </c>
    </row>
    <row r="66" spans="1:40" x14ac:dyDescent="0.25">
      <c r="A66" s="9">
        <v>1</v>
      </c>
      <c r="B66" s="9">
        <v>5</v>
      </c>
      <c r="C66" s="9">
        <v>4</v>
      </c>
      <c r="D66" s="9" t="s">
        <v>46</v>
      </c>
      <c r="E66" s="9" t="s">
        <v>47</v>
      </c>
      <c r="F66" s="9">
        <v>15380</v>
      </c>
      <c r="G66" s="9">
        <v>30435</v>
      </c>
      <c r="H66" s="9">
        <v>100</v>
      </c>
      <c r="I66" s="9">
        <v>56</v>
      </c>
      <c r="J66" s="9">
        <v>59</v>
      </c>
      <c r="K66" s="9">
        <v>21</v>
      </c>
      <c r="L66" s="9">
        <v>35</v>
      </c>
      <c r="M66" s="9">
        <v>48</v>
      </c>
      <c r="N66" s="9">
        <v>48</v>
      </c>
      <c r="O66" s="9">
        <v>51</v>
      </c>
      <c r="P66" s="9">
        <v>18</v>
      </c>
      <c r="Q66" s="9">
        <v>35</v>
      </c>
      <c r="R66" s="9">
        <v>32</v>
      </c>
      <c r="S66" s="9">
        <v>13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316</v>
      </c>
      <c r="AC66" s="9">
        <v>2220</v>
      </c>
      <c r="AD66" s="9">
        <v>100</v>
      </c>
      <c r="AE66" s="9">
        <v>0</v>
      </c>
      <c r="AF66" s="9">
        <v>0</v>
      </c>
      <c r="AG66" s="9" t="s">
        <v>37</v>
      </c>
      <c r="AH66" s="9">
        <v>8</v>
      </c>
      <c r="AI66" s="9">
        <v>11</v>
      </c>
      <c r="AJ66" s="9">
        <v>18781</v>
      </c>
      <c r="AK66" s="9">
        <v>0.44400000000000001</v>
      </c>
      <c r="AL66" s="9">
        <v>0</v>
      </c>
      <c r="AM66" s="9">
        <v>0</v>
      </c>
      <c r="AN66" s="9">
        <v>0</v>
      </c>
    </row>
    <row r="67" spans="1:40" x14ac:dyDescent="0.25">
      <c r="A67" s="9">
        <v>1</v>
      </c>
      <c r="B67" s="9">
        <v>6</v>
      </c>
      <c r="C67" s="9">
        <v>4</v>
      </c>
      <c r="D67" s="9" t="s">
        <v>48</v>
      </c>
      <c r="E67" s="9" t="s">
        <v>49</v>
      </c>
      <c r="F67" s="9">
        <v>15710</v>
      </c>
      <c r="G67" s="9">
        <v>30515</v>
      </c>
      <c r="H67" s="9">
        <v>65</v>
      </c>
      <c r="I67" s="9">
        <v>44</v>
      </c>
      <c r="J67" s="9">
        <v>45</v>
      </c>
      <c r="K67" s="9">
        <v>11</v>
      </c>
      <c r="L67" s="9">
        <v>24</v>
      </c>
      <c r="M67" s="9">
        <v>51</v>
      </c>
      <c r="N67" s="9">
        <v>51</v>
      </c>
      <c r="O67" s="9">
        <v>57</v>
      </c>
      <c r="P67" s="9">
        <v>25</v>
      </c>
      <c r="Q67" s="9">
        <v>43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120</v>
      </c>
      <c r="AC67" s="9">
        <v>832</v>
      </c>
      <c r="AD67" s="9">
        <v>100</v>
      </c>
      <c r="AE67" s="9">
        <v>0</v>
      </c>
      <c r="AF67" s="9">
        <v>0</v>
      </c>
      <c r="AG67" s="9" t="s">
        <v>37</v>
      </c>
      <c r="AH67" s="9">
        <v>-7</v>
      </c>
      <c r="AI67" s="9">
        <v>-6</v>
      </c>
      <c r="AJ67" s="9">
        <v>5445</v>
      </c>
      <c r="AK67" s="9">
        <v>-0.48</v>
      </c>
      <c r="AL67" s="9">
        <v>0</v>
      </c>
      <c r="AM67" s="9">
        <v>0</v>
      </c>
      <c r="AN67" s="9">
        <v>0</v>
      </c>
    </row>
    <row r="68" spans="1:40" x14ac:dyDescent="0.25">
      <c r="A68" s="9">
        <v>1</v>
      </c>
      <c r="B68" s="9">
        <v>7</v>
      </c>
      <c r="C68" s="9">
        <v>4</v>
      </c>
      <c r="D68" s="9" t="s">
        <v>50</v>
      </c>
      <c r="E68" s="9" t="s">
        <v>51</v>
      </c>
      <c r="F68" s="9">
        <v>16015</v>
      </c>
      <c r="G68" s="9">
        <v>30260</v>
      </c>
      <c r="H68" s="9">
        <v>55</v>
      </c>
      <c r="I68" s="9">
        <v>60</v>
      </c>
      <c r="J68" s="9">
        <v>63</v>
      </c>
      <c r="K68" s="9">
        <v>23</v>
      </c>
      <c r="L68" s="9">
        <v>36</v>
      </c>
      <c r="M68" s="9">
        <v>56</v>
      </c>
      <c r="N68" s="9">
        <v>56</v>
      </c>
      <c r="O68" s="9">
        <v>59</v>
      </c>
      <c r="P68" s="9">
        <v>19</v>
      </c>
      <c r="Q68" s="9">
        <v>32</v>
      </c>
      <c r="R68" s="9">
        <v>19</v>
      </c>
      <c r="S68" s="9">
        <v>8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80</v>
      </c>
      <c r="AC68" s="9">
        <v>556</v>
      </c>
      <c r="AD68" s="9">
        <v>100</v>
      </c>
      <c r="AE68" s="9">
        <v>0</v>
      </c>
      <c r="AF68" s="9">
        <v>0</v>
      </c>
      <c r="AG68" s="9" t="s">
        <v>37</v>
      </c>
      <c r="AH68" s="9">
        <v>4</v>
      </c>
      <c r="AI68" s="9">
        <v>7</v>
      </c>
      <c r="AJ68" s="9">
        <v>5018</v>
      </c>
      <c r="AK68" s="9">
        <v>0.21099999999999999</v>
      </c>
      <c r="AL68" s="9">
        <v>0</v>
      </c>
      <c r="AM68" s="9">
        <v>0</v>
      </c>
      <c r="AN68" s="9">
        <v>0</v>
      </c>
    </row>
    <row r="69" spans="1:40" x14ac:dyDescent="0.25">
      <c r="A69" s="9">
        <v>1</v>
      </c>
      <c r="B69" s="9">
        <v>8</v>
      </c>
      <c r="C69" s="9">
        <v>4</v>
      </c>
      <c r="D69" s="9" t="s">
        <v>5</v>
      </c>
      <c r="E69" s="9" t="s">
        <v>5</v>
      </c>
      <c r="F69" s="9">
        <v>16465</v>
      </c>
      <c r="G69" s="9">
        <v>30480</v>
      </c>
      <c r="H69" s="9">
        <v>100</v>
      </c>
      <c r="I69" s="9">
        <v>53</v>
      </c>
      <c r="J69" s="9">
        <v>62</v>
      </c>
      <c r="K69" s="9">
        <v>31</v>
      </c>
      <c r="L69" s="9">
        <v>50</v>
      </c>
      <c r="M69" s="9">
        <v>88</v>
      </c>
      <c r="N69" s="9">
        <v>88</v>
      </c>
      <c r="O69" s="9">
        <v>105</v>
      </c>
      <c r="P69" s="9">
        <v>74</v>
      </c>
      <c r="Q69" s="9">
        <v>70</v>
      </c>
      <c r="R69" s="9">
        <v>2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316</v>
      </c>
      <c r="AC69" s="9">
        <v>2220</v>
      </c>
      <c r="AD69" s="9">
        <v>100</v>
      </c>
      <c r="AE69" s="9">
        <v>0</v>
      </c>
      <c r="AF69" s="9">
        <v>0</v>
      </c>
      <c r="AG69" s="9" t="s">
        <v>37</v>
      </c>
      <c r="AH69" s="9">
        <v>-35</v>
      </c>
      <c r="AI69" s="9">
        <v>-26</v>
      </c>
      <c r="AJ69" s="9">
        <v>19664</v>
      </c>
      <c r="AK69" s="9">
        <v>-0.58099999999999996</v>
      </c>
      <c r="AL69" s="9">
        <v>-75</v>
      </c>
      <c r="AM69" s="9">
        <v>0</v>
      </c>
      <c r="AN69" s="9">
        <v>0</v>
      </c>
    </row>
    <row r="70" spans="1:40" x14ac:dyDescent="0.25">
      <c r="A70" s="9">
        <v>1</v>
      </c>
      <c r="B70" s="9">
        <v>9</v>
      </c>
      <c r="C70" s="9">
        <v>4</v>
      </c>
      <c r="D70" s="9" t="s">
        <v>5</v>
      </c>
      <c r="E70" s="9" t="s">
        <v>5</v>
      </c>
      <c r="F70" s="9">
        <v>16815</v>
      </c>
      <c r="G70" s="9">
        <v>30480</v>
      </c>
      <c r="H70" s="9">
        <v>100</v>
      </c>
      <c r="I70" s="9">
        <v>53</v>
      </c>
      <c r="J70" s="9">
        <v>54</v>
      </c>
      <c r="K70" s="9">
        <v>13</v>
      </c>
      <c r="L70" s="9">
        <v>24</v>
      </c>
      <c r="M70" s="9">
        <v>61</v>
      </c>
      <c r="N70" s="9">
        <v>61</v>
      </c>
      <c r="O70" s="9">
        <v>97</v>
      </c>
      <c r="P70" s="9">
        <v>80</v>
      </c>
      <c r="Q70" s="9">
        <v>82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316</v>
      </c>
      <c r="AC70" s="9">
        <v>2220</v>
      </c>
      <c r="AD70" s="9">
        <v>100</v>
      </c>
      <c r="AE70" s="9">
        <v>0</v>
      </c>
      <c r="AF70" s="9">
        <v>0</v>
      </c>
      <c r="AG70" s="9" t="s">
        <v>37</v>
      </c>
      <c r="AH70" s="9">
        <v>-8</v>
      </c>
      <c r="AI70" s="9">
        <v>-7</v>
      </c>
      <c r="AJ70" s="9">
        <v>17035</v>
      </c>
      <c r="AK70" s="9">
        <v>-0.53800000000000003</v>
      </c>
      <c r="AL70" s="9">
        <v>-75</v>
      </c>
      <c r="AM70" s="9">
        <v>0</v>
      </c>
      <c r="AN70" s="9">
        <v>0</v>
      </c>
    </row>
    <row r="71" spans="1:40" x14ac:dyDescent="0.25">
      <c r="A71" s="9">
        <v>1</v>
      </c>
      <c r="B71" s="9">
        <v>1</v>
      </c>
      <c r="C71" s="9">
        <v>5</v>
      </c>
      <c r="D71" s="9" t="s">
        <v>52</v>
      </c>
      <c r="E71" s="9" t="s">
        <v>53</v>
      </c>
      <c r="F71" s="9">
        <v>14010</v>
      </c>
      <c r="G71" s="9">
        <v>30820</v>
      </c>
      <c r="H71" s="9">
        <v>100</v>
      </c>
      <c r="I71" s="9">
        <v>41</v>
      </c>
      <c r="J71" s="9">
        <v>43</v>
      </c>
      <c r="K71" s="9">
        <v>12</v>
      </c>
      <c r="L71" s="9">
        <v>27</v>
      </c>
      <c r="M71" s="9">
        <v>38</v>
      </c>
      <c r="N71" s="9">
        <v>38</v>
      </c>
      <c r="O71" s="9">
        <v>39</v>
      </c>
      <c r="P71" s="9">
        <v>10</v>
      </c>
      <c r="Q71" s="9">
        <v>25</v>
      </c>
      <c r="R71" s="9">
        <v>30</v>
      </c>
      <c r="S71" s="9">
        <v>13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316</v>
      </c>
      <c r="AC71" s="9">
        <v>2220</v>
      </c>
      <c r="AD71" s="9">
        <v>100</v>
      </c>
      <c r="AE71" s="9">
        <v>0</v>
      </c>
      <c r="AF71" s="9">
        <v>0</v>
      </c>
      <c r="AG71" s="9" t="s">
        <v>37</v>
      </c>
      <c r="AH71" s="9">
        <v>3</v>
      </c>
      <c r="AI71" s="9">
        <v>5</v>
      </c>
      <c r="AJ71" s="9">
        <v>13692</v>
      </c>
      <c r="AK71" s="9">
        <v>0.4</v>
      </c>
      <c r="AL71" s="9">
        <v>0</v>
      </c>
      <c r="AM71" s="9">
        <v>0</v>
      </c>
      <c r="AN71" s="9">
        <v>0</v>
      </c>
    </row>
    <row r="72" spans="1:40" x14ac:dyDescent="0.25">
      <c r="A72" s="9">
        <v>1</v>
      </c>
      <c r="B72" s="9">
        <v>2</v>
      </c>
      <c r="C72" s="9">
        <v>5</v>
      </c>
      <c r="D72" s="9" t="s">
        <v>54</v>
      </c>
      <c r="E72" s="9" t="s">
        <v>55</v>
      </c>
      <c r="F72" s="9">
        <v>14360</v>
      </c>
      <c r="G72" s="9">
        <v>30820</v>
      </c>
      <c r="H72" s="9">
        <v>100</v>
      </c>
      <c r="I72" s="9">
        <v>40</v>
      </c>
      <c r="J72" s="9">
        <v>43</v>
      </c>
      <c r="K72" s="9">
        <v>13</v>
      </c>
      <c r="L72" s="9">
        <v>30</v>
      </c>
      <c r="M72" s="9">
        <v>38</v>
      </c>
      <c r="N72" s="9">
        <v>38</v>
      </c>
      <c r="O72" s="9">
        <v>39</v>
      </c>
      <c r="P72" s="9">
        <v>10</v>
      </c>
      <c r="Q72" s="9">
        <v>25</v>
      </c>
      <c r="R72" s="9">
        <v>29</v>
      </c>
      <c r="S72" s="9">
        <v>11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316</v>
      </c>
      <c r="AC72" s="9">
        <v>2220</v>
      </c>
      <c r="AD72" s="9">
        <v>100</v>
      </c>
      <c r="AE72" s="9">
        <v>0</v>
      </c>
      <c r="AF72" s="9">
        <v>0</v>
      </c>
      <c r="AG72" s="9" t="s">
        <v>37</v>
      </c>
      <c r="AH72" s="9">
        <v>2</v>
      </c>
      <c r="AI72" s="9">
        <v>5</v>
      </c>
      <c r="AJ72" s="9">
        <v>13475</v>
      </c>
      <c r="AK72" s="9">
        <v>0.4</v>
      </c>
      <c r="AL72" s="9">
        <v>0</v>
      </c>
      <c r="AM72" s="9">
        <v>0</v>
      </c>
      <c r="AN72" s="9">
        <v>0</v>
      </c>
    </row>
    <row r="73" spans="1:40" x14ac:dyDescent="0.25">
      <c r="A73" s="9">
        <v>1</v>
      </c>
      <c r="B73" s="9">
        <v>3</v>
      </c>
      <c r="C73" s="9">
        <v>5</v>
      </c>
      <c r="D73" s="9" t="s">
        <v>56</v>
      </c>
      <c r="E73" s="9" t="s">
        <v>57</v>
      </c>
      <c r="F73" s="9">
        <v>14710</v>
      </c>
      <c r="G73" s="9">
        <v>30820</v>
      </c>
      <c r="H73" s="9">
        <v>100</v>
      </c>
      <c r="I73" s="9">
        <v>49</v>
      </c>
      <c r="J73" s="9">
        <v>52</v>
      </c>
      <c r="K73" s="9">
        <v>17</v>
      </c>
      <c r="L73" s="9">
        <v>32</v>
      </c>
      <c r="M73" s="9">
        <v>45</v>
      </c>
      <c r="N73" s="9">
        <v>45</v>
      </c>
      <c r="O73" s="9">
        <v>46</v>
      </c>
      <c r="P73" s="9">
        <v>12</v>
      </c>
      <c r="Q73" s="9">
        <v>26</v>
      </c>
      <c r="R73" s="9">
        <v>30</v>
      </c>
      <c r="S73" s="9">
        <v>16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316</v>
      </c>
      <c r="AC73" s="9">
        <v>2220</v>
      </c>
      <c r="AD73" s="9">
        <v>100</v>
      </c>
      <c r="AE73" s="9">
        <v>0</v>
      </c>
      <c r="AF73" s="9">
        <v>0</v>
      </c>
      <c r="AG73" s="9" t="s">
        <v>37</v>
      </c>
      <c r="AH73" s="9">
        <v>4</v>
      </c>
      <c r="AI73" s="9">
        <v>7</v>
      </c>
      <c r="AJ73" s="9">
        <v>16306</v>
      </c>
      <c r="AK73" s="9">
        <v>0.5</v>
      </c>
      <c r="AL73" s="9">
        <v>0</v>
      </c>
      <c r="AM73" s="9">
        <v>0</v>
      </c>
      <c r="AN73" s="9">
        <v>0</v>
      </c>
    </row>
    <row r="74" spans="1:40" x14ac:dyDescent="0.25">
      <c r="A74" s="9">
        <v>1</v>
      </c>
      <c r="B74" s="9">
        <v>4</v>
      </c>
      <c r="C74" s="9">
        <v>5</v>
      </c>
      <c r="D74" s="9" t="s">
        <v>58</v>
      </c>
      <c r="E74" s="9" t="s">
        <v>59</v>
      </c>
      <c r="F74" s="9">
        <v>15075</v>
      </c>
      <c r="G74" s="9">
        <v>30840</v>
      </c>
      <c r="H74" s="9">
        <v>50</v>
      </c>
      <c r="I74" s="9">
        <v>273</v>
      </c>
      <c r="J74" s="9">
        <v>276</v>
      </c>
      <c r="K74" s="9">
        <v>36</v>
      </c>
      <c r="L74" s="9">
        <v>13</v>
      </c>
      <c r="M74" s="9">
        <v>46</v>
      </c>
      <c r="N74" s="9">
        <v>46</v>
      </c>
      <c r="O74" s="9">
        <v>47</v>
      </c>
      <c r="P74" s="9">
        <v>12</v>
      </c>
      <c r="Q74" s="9">
        <v>25</v>
      </c>
      <c r="R74" s="9">
        <v>100</v>
      </c>
      <c r="S74" s="9">
        <v>100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80</v>
      </c>
      <c r="AC74" s="9">
        <v>460</v>
      </c>
      <c r="AD74" s="9">
        <v>100</v>
      </c>
      <c r="AE74" s="9">
        <v>0</v>
      </c>
      <c r="AF74" s="9">
        <v>0</v>
      </c>
      <c r="AG74" s="9" t="s">
        <v>37</v>
      </c>
      <c r="AH74" s="9">
        <v>227</v>
      </c>
      <c r="AI74" s="9">
        <v>230</v>
      </c>
      <c r="AJ74" s="9">
        <v>22060</v>
      </c>
      <c r="AK74" s="9">
        <v>19.082999999999998</v>
      </c>
      <c r="AL74" s="9">
        <v>0</v>
      </c>
      <c r="AM74" s="9">
        <v>0</v>
      </c>
      <c r="AN74" s="9">
        <v>0</v>
      </c>
    </row>
    <row r="75" spans="1:40" x14ac:dyDescent="0.25">
      <c r="A75" s="9">
        <v>1</v>
      </c>
      <c r="B75" s="9">
        <v>5</v>
      </c>
      <c r="C75" s="9">
        <v>5</v>
      </c>
      <c r="D75" s="9" t="s">
        <v>60</v>
      </c>
      <c r="E75" s="9" t="s">
        <v>61</v>
      </c>
      <c r="F75" s="9">
        <v>15420</v>
      </c>
      <c r="G75" s="9">
        <v>30835</v>
      </c>
      <c r="H75" s="9">
        <v>55</v>
      </c>
      <c r="I75" s="9">
        <v>202</v>
      </c>
      <c r="J75" s="9">
        <v>196</v>
      </c>
      <c r="K75" s="9">
        <v>37</v>
      </c>
      <c r="L75" s="9">
        <v>18</v>
      </c>
      <c r="M75" s="9">
        <v>50</v>
      </c>
      <c r="N75" s="9">
        <v>50</v>
      </c>
      <c r="O75" s="9">
        <v>51</v>
      </c>
      <c r="P75" s="9">
        <v>14</v>
      </c>
      <c r="Q75" s="9">
        <v>27</v>
      </c>
      <c r="R75" s="9">
        <v>100</v>
      </c>
      <c r="S75" s="9">
        <v>100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80</v>
      </c>
      <c r="AC75" s="9">
        <v>556</v>
      </c>
      <c r="AD75" s="9">
        <v>100</v>
      </c>
      <c r="AE75" s="9">
        <v>0</v>
      </c>
      <c r="AF75" s="9">
        <v>0</v>
      </c>
      <c r="AG75" s="9" t="s">
        <v>37</v>
      </c>
      <c r="AH75" s="9">
        <v>152</v>
      </c>
      <c r="AI75" s="9">
        <v>146</v>
      </c>
      <c r="AJ75" s="9">
        <v>15714</v>
      </c>
      <c r="AK75" s="9">
        <v>10.356999999999999</v>
      </c>
      <c r="AL75" s="9">
        <v>0</v>
      </c>
      <c r="AM75" s="9">
        <v>0</v>
      </c>
      <c r="AN75" s="9">
        <v>0</v>
      </c>
    </row>
    <row r="76" spans="1:40" x14ac:dyDescent="0.25">
      <c r="A76" s="9">
        <v>1</v>
      </c>
      <c r="B76" s="9">
        <v>6</v>
      </c>
      <c r="C76" s="9">
        <v>5</v>
      </c>
      <c r="D76" s="9" t="s">
        <v>62</v>
      </c>
      <c r="E76" s="9" t="s">
        <v>63</v>
      </c>
      <c r="F76" s="9">
        <v>15770</v>
      </c>
      <c r="G76" s="9">
        <v>30830</v>
      </c>
      <c r="H76" s="9">
        <v>65</v>
      </c>
      <c r="I76" s="9">
        <v>193</v>
      </c>
      <c r="J76" s="9">
        <v>189</v>
      </c>
      <c r="K76" s="9">
        <v>38</v>
      </c>
      <c r="L76" s="9">
        <v>20</v>
      </c>
      <c r="M76" s="9">
        <v>61</v>
      </c>
      <c r="N76" s="9">
        <v>61</v>
      </c>
      <c r="O76" s="9">
        <v>63</v>
      </c>
      <c r="P76" s="9">
        <v>19</v>
      </c>
      <c r="Q76" s="9">
        <v>30</v>
      </c>
      <c r="R76" s="9">
        <v>99</v>
      </c>
      <c r="S76" s="9">
        <v>96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120</v>
      </c>
      <c r="AC76" s="9">
        <v>832</v>
      </c>
      <c r="AD76" s="9">
        <v>100</v>
      </c>
      <c r="AE76" s="9">
        <v>0</v>
      </c>
      <c r="AF76" s="9">
        <v>0</v>
      </c>
      <c r="AG76" s="9" t="s">
        <v>37</v>
      </c>
      <c r="AH76" s="9">
        <v>132</v>
      </c>
      <c r="AI76" s="9">
        <v>128</v>
      </c>
      <c r="AJ76" s="9">
        <v>22642</v>
      </c>
      <c r="AK76" s="9">
        <v>6.6319999999999997</v>
      </c>
      <c r="AL76" s="9">
        <v>0</v>
      </c>
      <c r="AM76" s="9">
        <v>0</v>
      </c>
      <c r="AN76" s="9">
        <v>0</v>
      </c>
    </row>
    <row r="77" spans="1:40" x14ac:dyDescent="0.25">
      <c r="A77" s="9">
        <v>1</v>
      </c>
      <c r="B77" s="9">
        <v>7</v>
      </c>
      <c r="C77" s="9">
        <v>5</v>
      </c>
      <c r="D77" s="9" t="s">
        <v>64</v>
      </c>
      <c r="E77" s="9" t="s">
        <v>65</v>
      </c>
      <c r="F77" s="9">
        <v>16115</v>
      </c>
      <c r="G77" s="9">
        <v>30840</v>
      </c>
      <c r="H77" s="9">
        <v>55</v>
      </c>
      <c r="I77" s="9">
        <v>216</v>
      </c>
      <c r="J77" s="9">
        <v>230</v>
      </c>
      <c r="K77" s="9">
        <v>117</v>
      </c>
      <c r="L77" s="9">
        <v>50</v>
      </c>
      <c r="M77" s="9">
        <v>62</v>
      </c>
      <c r="N77" s="9">
        <v>62</v>
      </c>
      <c r="O77" s="9">
        <v>65</v>
      </c>
      <c r="P77" s="9">
        <v>19</v>
      </c>
      <c r="Q77" s="9">
        <v>29</v>
      </c>
      <c r="R77" s="9">
        <v>99</v>
      </c>
      <c r="S77" s="9">
        <v>98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80</v>
      </c>
      <c r="AC77" s="9">
        <v>556</v>
      </c>
      <c r="AD77" s="9">
        <v>100</v>
      </c>
      <c r="AE77" s="9">
        <v>0</v>
      </c>
      <c r="AF77" s="9">
        <v>0</v>
      </c>
      <c r="AG77" s="9" t="s">
        <v>37</v>
      </c>
      <c r="AH77" s="9">
        <v>154</v>
      </c>
      <c r="AI77" s="9">
        <v>168</v>
      </c>
      <c r="AJ77" s="9">
        <v>18368</v>
      </c>
      <c r="AK77" s="9">
        <v>8.6839999999999993</v>
      </c>
      <c r="AL77" s="9">
        <v>0</v>
      </c>
      <c r="AM77" s="9">
        <v>0</v>
      </c>
      <c r="AN77" s="9">
        <v>0</v>
      </c>
    </row>
    <row r="78" spans="1:40" x14ac:dyDescent="0.25">
      <c r="A78" s="9">
        <v>1</v>
      </c>
      <c r="B78" s="9">
        <v>8</v>
      </c>
      <c r="C78" s="9">
        <v>5</v>
      </c>
      <c r="D78" s="9" t="s">
        <v>66</v>
      </c>
      <c r="E78" s="9" t="s">
        <v>67</v>
      </c>
      <c r="F78" s="9">
        <v>16450</v>
      </c>
      <c r="G78" s="9">
        <v>30835</v>
      </c>
      <c r="H78" s="9">
        <v>60</v>
      </c>
      <c r="I78" s="9">
        <v>174</v>
      </c>
      <c r="J78" s="9">
        <v>164</v>
      </c>
      <c r="K78" s="9">
        <v>49</v>
      </c>
      <c r="L78" s="9">
        <v>29</v>
      </c>
      <c r="M78" s="9">
        <v>54</v>
      </c>
      <c r="N78" s="9">
        <v>54</v>
      </c>
      <c r="O78" s="9">
        <v>55</v>
      </c>
      <c r="P78" s="9">
        <v>15</v>
      </c>
      <c r="Q78" s="9">
        <v>27</v>
      </c>
      <c r="R78" s="9">
        <v>97</v>
      </c>
      <c r="S78" s="9">
        <v>91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120</v>
      </c>
      <c r="AC78" s="9">
        <v>712</v>
      </c>
      <c r="AD78" s="9">
        <v>100</v>
      </c>
      <c r="AE78" s="9">
        <v>0</v>
      </c>
      <c r="AF78" s="9">
        <v>0</v>
      </c>
      <c r="AG78" s="9" t="s">
        <v>37</v>
      </c>
      <c r="AH78" s="9">
        <v>120</v>
      </c>
      <c r="AI78" s="9">
        <v>110</v>
      </c>
      <c r="AJ78" s="9">
        <v>19707</v>
      </c>
      <c r="AK78" s="9">
        <v>7.2670000000000003</v>
      </c>
      <c r="AL78" s="9">
        <v>0</v>
      </c>
      <c r="AM78" s="9">
        <v>0</v>
      </c>
      <c r="AN78" s="9">
        <v>0</v>
      </c>
    </row>
    <row r="79" spans="1:40" x14ac:dyDescent="0.25">
      <c r="A79" s="9">
        <v>1</v>
      </c>
      <c r="B79" s="9">
        <v>9</v>
      </c>
      <c r="C79" s="9">
        <v>5</v>
      </c>
      <c r="D79" s="9" t="s">
        <v>68</v>
      </c>
      <c r="E79" s="9" t="s">
        <v>69</v>
      </c>
      <c r="F79" s="9">
        <v>16815</v>
      </c>
      <c r="G79" s="9">
        <v>30845</v>
      </c>
      <c r="H79" s="9">
        <v>50</v>
      </c>
      <c r="I79" s="9">
        <v>198</v>
      </c>
      <c r="J79" s="9">
        <v>195</v>
      </c>
      <c r="K79" s="9">
        <v>40</v>
      </c>
      <c r="L79" s="9">
        <v>20</v>
      </c>
      <c r="M79" s="9">
        <v>58</v>
      </c>
      <c r="N79" s="9">
        <v>58</v>
      </c>
      <c r="O79" s="9">
        <v>83</v>
      </c>
      <c r="P79" s="9">
        <v>90</v>
      </c>
      <c r="Q79" s="9">
        <v>108</v>
      </c>
      <c r="R79" s="9">
        <v>89</v>
      </c>
      <c r="S79" s="9">
        <v>11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80</v>
      </c>
      <c r="AC79" s="9">
        <v>460</v>
      </c>
      <c r="AD79" s="9">
        <v>100</v>
      </c>
      <c r="AE79" s="9">
        <v>0</v>
      </c>
      <c r="AF79" s="9">
        <v>0</v>
      </c>
      <c r="AG79" s="9" t="s">
        <v>37</v>
      </c>
      <c r="AH79" s="9">
        <v>140</v>
      </c>
      <c r="AI79" s="9">
        <v>137</v>
      </c>
      <c r="AJ79" s="9">
        <v>15588</v>
      </c>
      <c r="AK79" s="9">
        <v>1.244</v>
      </c>
      <c r="AL79" s="9">
        <v>0</v>
      </c>
      <c r="AM79" s="9">
        <v>0</v>
      </c>
      <c r="AN79" s="9">
        <v>0</v>
      </c>
    </row>
    <row r="80" spans="1:40" x14ac:dyDescent="0.25">
      <c r="A80" s="9">
        <v>1</v>
      </c>
      <c r="B80" s="9">
        <v>1</v>
      </c>
      <c r="C80" s="9">
        <v>6</v>
      </c>
      <c r="D80" s="9" t="s">
        <v>52</v>
      </c>
      <c r="E80" s="9" t="s">
        <v>53</v>
      </c>
      <c r="F80" s="9">
        <v>14000</v>
      </c>
      <c r="G80" s="9">
        <v>31160</v>
      </c>
      <c r="H80" s="9">
        <v>100</v>
      </c>
      <c r="I80" s="9">
        <v>43</v>
      </c>
      <c r="J80" s="9">
        <v>45</v>
      </c>
      <c r="K80" s="9">
        <v>13</v>
      </c>
      <c r="L80" s="9">
        <v>28</v>
      </c>
      <c r="M80" s="9">
        <v>39</v>
      </c>
      <c r="N80" s="9">
        <v>39</v>
      </c>
      <c r="O80" s="9">
        <v>40</v>
      </c>
      <c r="P80" s="9">
        <v>10</v>
      </c>
      <c r="Q80" s="9">
        <v>25</v>
      </c>
      <c r="R80" s="9">
        <v>33</v>
      </c>
      <c r="S80" s="9">
        <v>14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316</v>
      </c>
      <c r="AC80" s="9">
        <v>2220</v>
      </c>
      <c r="AD80" s="9">
        <v>100</v>
      </c>
      <c r="AE80" s="9">
        <v>0</v>
      </c>
      <c r="AF80" s="9">
        <v>0</v>
      </c>
      <c r="AG80" s="9" t="s">
        <v>37</v>
      </c>
      <c r="AH80" s="9">
        <v>4</v>
      </c>
      <c r="AI80" s="9">
        <v>6</v>
      </c>
      <c r="AJ80" s="9">
        <v>14172</v>
      </c>
      <c r="AK80" s="9">
        <v>0.5</v>
      </c>
      <c r="AL80" s="9">
        <v>0</v>
      </c>
      <c r="AM80" s="9">
        <v>0</v>
      </c>
      <c r="AN80" s="9">
        <v>0</v>
      </c>
    </row>
    <row r="81" spans="1:40" x14ac:dyDescent="0.25">
      <c r="A81" s="9">
        <v>1</v>
      </c>
      <c r="B81" s="9">
        <v>2</v>
      </c>
      <c r="C81" s="9">
        <v>6</v>
      </c>
      <c r="D81" s="9" t="s">
        <v>54</v>
      </c>
      <c r="E81" s="9" t="s">
        <v>55</v>
      </c>
      <c r="F81" s="9">
        <v>14350</v>
      </c>
      <c r="G81" s="9">
        <v>31160</v>
      </c>
      <c r="H81" s="9">
        <v>100</v>
      </c>
      <c r="I81" s="9">
        <v>47</v>
      </c>
      <c r="J81" s="9">
        <v>49</v>
      </c>
      <c r="K81" s="9">
        <v>16</v>
      </c>
      <c r="L81" s="9">
        <v>32</v>
      </c>
      <c r="M81" s="9">
        <v>40</v>
      </c>
      <c r="N81" s="9">
        <v>40</v>
      </c>
      <c r="O81" s="9">
        <v>41</v>
      </c>
      <c r="P81" s="9">
        <v>11</v>
      </c>
      <c r="Q81" s="9">
        <v>26</v>
      </c>
      <c r="R81" s="9">
        <v>41</v>
      </c>
      <c r="S81" s="9">
        <v>18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316</v>
      </c>
      <c r="AC81" s="9">
        <v>2220</v>
      </c>
      <c r="AD81" s="9">
        <v>100</v>
      </c>
      <c r="AE81" s="9">
        <v>0</v>
      </c>
      <c r="AF81" s="9">
        <v>0</v>
      </c>
      <c r="AG81" s="9" t="s">
        <v>37</v>
      </c>
      <c r="AH81" s="9">
        <v>7</v>
      </c>
      <c r="AI81" s="9">
        <v>9</v>
      </c>
      <c r="AJ81" s="9">
        <v>15564</v>
      </c>
      <c r="AK81" s="9">
        <v>0.72699999999999998</v>
      </c>
      <c r="AL81" s="9">
        <v>0</v>
      </c>
      <c r="AM81" s="9">
        <v>0</v>
      </c>
      <c r="AN81" s="9">
        <v>0</v>
      </c>
    </row>
    <row r="82" spans="1:40" x14ac:dyDescent="0.25">
      <c r="A82" s="9">
        <v>1</v>
      </c>
      <c r="B82" s="9">
        <v>3</v>
      </c>
      <c r="C82" s="9">
        <v>6</v>
      </c>
      <c r="D82" s="9" t="s">
        <v>56</v>
      </c>
      <c r="E82" s="9" t="s">
        <v>57</v>
      </c>
      <c r="F82" s="9">
        <v>14700</v>
      </c>
      <c r="G82" s="9">
        <v>31160</v>
      </c>
      <c r="H82" s="9">
        <v>100</v>
      </c>
      <c r="I82" s="9">
        <v>49</v>
      </c>
      <c r="J82" s="9">
        <v>52</v>
      </c>
      <c r="K82" s="9">
        <v>16</v>
      </c>
      <c r="L82" s="9">
        <v>30</v>
      </c>
      <c r="M82" s="9">
        <v>45</v>
      </c>
      <c r="N82" s="9">
        <v>45</v>
      </c>
      <c r="O82" s="9">
        <v>45</v>
      </c>
      <c r="P82" s="9">
        <v>12</v>
      </c>
      <c r="Q82" s="9">
        <v>26</v>
      </c>
      <c r="R82" s="9">
        <v>30</v>
      </c>
      <c r="S82" s="9">
        <v>15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316</v>
      </c>
      <c r="AC82" s="9">
        <v>2220</v>
      </c>
      <c r="AD82" s="9">
        <v>100</v>
      </c>
      <c r="AE82" s="9">
        <v>0</v>
      </c>
      <c r="AF82" s="9">
        <v>0</v>
      </c>
      <c r="AG82" s="9" t="s">
        <v>37</v>
      </c>
      <c r="AH82" s="9">
        <v>4</v>
      </c>
      <c r="AI82" s="9">
        <v>7</v>
      </c>
      <c r="AJ82" s="9">
        <v>16441</v>
      </c>
      <c r="AK82" s="9">
        <v>0.58299999999999996</v>
      </c>
      <c r="AL82" s="9">
        <v>0</v>
      </c>
      <c r="AM82" s="9">
        <v>0</v>
      </c>
      <c r="AN82" s="9">
        <v>0</v>
      </c>
    </row>
    <row r="83" spans="1:40" x14ac:dyDescent="0.25">
      <c r="A83" s="9">
        <v>1</v>
      </c>
      <c r="B83" s="9">
        <v>4</v>
      </c>
      <c r="C83" s="9">
        <v>6</v>
      </c>
      <c r="D83" s="9" t="s">
        <v>58</v>
      </c>
      <c r="E83" s="9" t="s">
        <v>59</v>
      </c>
      <c r="F83" s="9">
        <v>15075</v>
      </c>
      <c r="G83" s="9">
        <v>31170</v>
      </c>
      <c r="H83" s="9">
        <v>50</v>
      </c>
      <c r="I83" s="9">
        <v>279</v>
      </c>
      <c r="J83" s="9">
        <v>277</v>
      </c>
      <c r="K83" s="9">
        <v>35</v>
      </c>
      <c r="L83" s="9">
        <v>12</v>
      </c>
      <c r="M83" s="9">
        <v>59</v>
      </c>
      <c r="N83" s="9">
        <v>59</v>
      </c>
      <c r="O83" s="9">
        <v>60</v>
      </c>
      <c r="P83" s="9">
        <v>15</v>
      </c>
      <c r="Q83" s="9">
        <v>25</v>
      </c>
      <c r="R83" s="9">
        <v>100</v>
      </c>
      <c r="S83" s="9">
        <v>100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80</v>
      </c>
      <c r="AC83" s="9">
        <v>460</v>
      </c>
      <c r="AD83" s="9">
        <v>100</v>
      </c>
      <c r="AE83" s="9">
        <v>0</v>
      </c>
      <c r="AF83" s="9">
        <v>0</v>
      </c>
      <c r="AG83" s="9" t="s">
        <v>37</v>
      </c>
      <c r="AH83" s="9">
        <v>220</v>
      </c>
      <c r="AI83" s="9">
        <v>218</v>
      </c>
      <c r="AJ83" s="9">
        <v>22187</v>
      </c>
      <c r="AK83" s="9">
        <v>14.467000000000001</v>
      </c>
      <c r="AL83" s="9">
        <v>0</v>
      </c>
      <c r="AM83" s="9">
        <v>0</v>
      </c>
      <c r="AN83" s="9">
        <v>0</v>
      </c>
    </row>
    <row r="84" spans="1:40" x14ac:dyDescent="0.25">
      <c r="A84" s="9">
        <v>1</v>
      </c>
      <c r="B84" s="9">
        <v>5</v>
      </c>
      <c r="C84" s="9">
        <v>6</v>
      </c>
      <c r="D84" s="9" t="s">
        <v>60</v>
      </c>
      <c r="E84" s="9" t="s">
        <v>61</v>
      </c>
      <c r="F84" s="9">
        <v>15415</v>
      </c>
      <c r="G84" s="9">
        <v>31170</v>
      </c>
      <c r="H84" s="9">
        <v>60</v>
      </c>
      <c r="I84" s="9">
        <v>198</v>
      </c>
      <c r="J84" s="9">
        <v>193</v>
      </c>
      <c r="K84" s="9">
        <v>55</v>
      </c>
      <c r="L84" s="9">
        <v>28</v>
      </c>
      <c r="M84" s="9">
        <v>63</v>
      </c>
      <c r="N84" s="9">
        <v>63</v>
      </c>
      <c r="O84" s="9">
        <v>79</v>
      </c>
      <c r="P84" s="9">
        <v>61</v>
      </c>
      <c r="Q84" s="9">
        <v>77</v>
      </c>
      <c r="R84" s="9">
        <v>88</v>
      </c>
      <c r="S84" s="9">
        <v>63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120</v>
      </c>
      <c r="AC84" s="9">
        <v>712</v>
      </c>
      <c r="AD84" s="9">
        <v>100</v>
      </c>
      <c r="AE84" s="9">
        <v>0</v>
      </c>
      <c r="AF84" s="9">
        <v>0</v>
      </c>
      <c r="AG84" s="9" t="s">
        <v>37</v>
      </c>
      <c r="AH84" s="9">
        <v>135</v>
      </c>
      <c r="AI84" s="9">
        <v>130</v>
      </c>
      <c r="AJ84" s="9">
        <v>23132</v>
      </c>
      <c r="AK84" s="9">
        <v>1.869</v>
      </c>
      <c r="AL84" s="9">
        <v>0</v>
      </c>
      <c r="AM84" s="9">
        <v>0</v>
      </c>
      <c r="AN84" s="9">
        <v>0</v>
      </c>
    </row>
    <row r="85" spans="1:40" x14ac:dyDescent="0.25">
      <c r="A85" s="9">
        <v>1</v>
      </c>
      <c r="B85" s="9">
        <v>6</v>
      </c>
      <c r="C85" s="9">
        <v>6</v>
      </c>
      <c r="D85" s="9" t="s">
        <v>62</v>
      </c>
      <c r="E85" s="9" t="s">
        <v>63</v>
      </c>
      <c r="F85" s="9">
        <v>15765</v>
      </c>
      <c r="G85" s="9">
        <v>31165</v>
      </c>
      <c r="H85" s="9">
        <v>65</v>
      </c>
      <c r="I85" s="9">
        <v>206</v>
      </c>
      <c r="J85" s="9">
        <v>199</v>
      </c>
      <c r="K85" s="9">
        <v>39</v>
      </c>
      <c r="L85" s="9">
        <v>19</v>
      </c>
      <c r="M85" s="9">
        <v>70</v>
      </c>
      <c r="N85" s="9">
        <v>70</v>
      </c>
      <c r="O85" s="9">
        <v>77</v>
      </c>
      <c r="P85" s="9">
        <v>35</v>
      </c>
      <c r="Q85" s="9">
        <v>45</v>
      </c>
      <c r="R85" s="9">
        <v>96</v>
      </c>
      <c r="S85" s="9">
        <v>92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120</v>
      </c>
      <c r="AC85" s="9">
        <v>832</v>
      </c>
      <c r="AD85" s="9">
        <v>100</v>
      </c>
      <c r="AE85" s="9">
        <v>0</v>
      </c>
      <c r="AF85" s="9">
        <v>0</v>
      </c>
      <c r="AG85" s="9" t="s">
        <v>37</v>
      </c>
      <c r="AH85" s="9">
        <v>136</v>
      </c>
      <c r="AI85" s="9">
        <v>129</v>
      </c>
      <c r="AJ85" s="9">
        <v>23893</v>
      </c>
      <c r="AK85" s="9">
        <v>3.4860000000000002</v>
      </c>
      <c r="AL85" s="9">
        <v>0</v>
      </c>
      <c r="AM85" s="9">
        <v>0</v>
      </c>
      <c r="AN85" s="9">
        <v>0</v>
      </c>
    </row>
    <row r="86" spans="1:40" x14ac:dyDescent="0.25">
      <c r="A86" s="9">
        <v>1</v>
      </c>
      <c r="B86" s="9">
        <v>7</v>
      </c>
      <c r="C86" s="9">
        <v>6</v>
      </c>
      <c r="D86" s="9" t="s">
        <v>64</v>
      </c>
      <c r="E86" s="9" t="s">
        <v>65</v>
      </c>
      <c r="F86" s="9">
        <v>16095</v>
      </c>
      <c r="G86" s="9">
        <v>31175</v>
      </c>
      <c r="H86" s="9">
        <v>30</v>
      </c>
      <c r="I86" s="9">
        <v>327</v>
      </c>
      <c r="J86" s="9">
        <v>334</v>
      </c>
      <c r="K86" s="9">
        <v>62</v>
      </c>
      <c r="L86" s="9">
        <v>18</v>
      </c>
      <c r="M86" s="9">
        <v>128</v>
      </c>
      <c r="N86" s="9">
        <v>128</v>
      </c>
      <c r="O86" s="9">
        <v>212</v>
      </c>
      <c r="P86" s="9">
        <v>208</v>
      </c>
      <c r="Q86" s="9">
        <v>98</v>
      </c>
      <c r="R86" s="9">
        <v>41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32</v>
      </c>
      <c r="AC86" s="9">
        <v>100</v>
      </c>
      <c r="AD86" s="9">
        <v>100</v>
      </c>
      <c r="AE86" s="9">
        <v>0</v>
      </c>
      <c r="AF86" s="9">
        <v>0</v>
      </c>
      <c r="AG86" s="9" t="s">
        <v>37</v>
      </c>
      <c r="AH86" s="9">
        <v>199</v>
      </c>
      <c r="AI86" s="9">
        <v>206</v>
      </c>
      <c r="AJ86" s="9">
        <v>10685</v>
      </c>
      <c r="AK86" s="9">
        <v>0.58699999999999997</v>
      </c>
      <c r="AL86" s="9">
        <v>0</v>
      </c>
      <c r="AM86" s="9">
        <v>0</v>
      </c>
      <c r="AN86" s="9">
        <v>0</v>
      </c>
    </row>
    <row r="87" spans="1:40" x14ac:dyDescent="0.25">
      <c r="A87" s="9">
        <v>1</v>
      </c>
      <c r="B87" s="9">
        <v>8</v>
      </c>
      <c r="C87" s="9">
        <v>6</v>
      </c>
      <c r="D87" s="9" t="s">
        <v>66</v>
      </c>
      <c r="E87" s="9" t="s">
        <v>67</v>
      </c>
      <c r="F87" s="9">
        <v>16450</v>
      </c>
      <c r="G87" s="9">
        <v>31165</v>
      </c>
      <c r="H87" s="9">
        <v>55</v>
      </c>
      <c r="I87" s="9">
        <v>191</v>
      </c>
      <c r="J87" s="9">
        <v>179</v>
      </c>
      <c r="K87" s="9">
        <v>53</v>
      </c>
      <c r="L87" s="9">
        <v>29</v>
      </c>
      <c r="M87" s="9">
        <v>58</v>
      </c>
      <c r="N87" s="9">
        <v>58</v>
      </c>
      <c r="O87" s="9">
        <v>59</v>
      </c>
      <c r="P87" s="9">
        <v>20</v>
      </c>
      <c r="Q87" s="9">
        <v>33</v>
      </c>
      <c r="R87" s="9">
        <v>95</v>
      </c>
      <c r="S87" s="9">
        <v>86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80</v>
      </c>
      <c r="AC87" s="9">
        <v>556</v>
      </c>
      <c r="AD87" s="9">
        <v>100</v>
      </c>
      <c r="AE87" s="9">
        <v>0</v>
      </c>
      <c r="AF87" s="9">
        <v>0</v>
      </c>
      <c r="AG87" s="9" t="s">
        <v>37</v>
      </c>
      <c r="AH87" s="9">
        <v>133</v>
      </c>
      <c r="AI87" s="9">
        <v>121</v>
      </c>
      <c r="AJ87" s="9">
        <v>14330</v>
      </c>
      <c r="AK87" s="9">
        <v>6</v>
      </c>
      <c r="AL87" s="9">
        <v>0</v>
      </c>
      <c r="AM87" s="9">
        <v>0</v>
      </c>
      <c r="AN87" s="9">
        <v>0</v>
      </c>
    </row>
    <row r="88" spans="1:40" x14ac:dyDescent="0.25">
      <c r="A88" s="9">
        <v>1</v>
      </c>
      <c r="B88" s="9">
        <v>9</v>
      </c>
      <c r="C88" s="9">
        <v>6</v>
      </c>
      <c r="D88" s="9" t="s">
        <v>68</v>
      </c>
      <c r="E88" s="9" t="s">
        <v>69</v>
      </c>
      <c r="F88" s="9">
        <v>16810</v>
      </c>
      <c r="G88" s="9">
        <v>31165</v>
      </c>
      <c r="H88" s="9">
        <v>60</v>
      </c>
      <c r="I88" s="9">
        <v>188</v>
      </c>
      <c r="J88" s="9">
        <v>164</v>
      </c>
      <c r="K88" s="9">
        <v>66</v>
      </c>
      <c r="L88" s="9">
        <v>40</v>
      </c>
      <c r="M88" s="9">
        <v>51</v>
      </c>
      <c r="N88" s="9">
        <v>51</v>
      </c>
      <c r="O88" s="9">
        <v>52</v>
      </c>
      <c r="P88" s="9">
        <v>14</v>
      </c>
      <c r="Q88" s="9">
        <v>26</v>
      </c>
      <c r="R88" s="9">
        <v>87</v>
      </c>
      <c r="S88" s="9">
        <v>82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120</v>
      </c>
      <c r="AC88" s="9">
        <v>712</v>
      </c>
      <c r="AD88" s="9">
        <v>100</v>
      </c>
      <c r="AE88" s="9">
        <v>0</v>
      </c>
      <c r="AF88" s="9">
        <v>0</v>
      </c>
      <c r="AG88" s="9" t="s">
        <v>37</v>
      </c>
      <c r="AH88" s="9">
        <v>137</v>
      </c>
      <c r="AI88" s="9">
        <v>113</v>
      </c>
      <c r="AJ88" s="9">
        <v>19695</v>
      </c>
      <c r="AK88" s="9">
        <v>8</v>
      </c>
      <c r="AL88" s="9">
        <v>0</v>
      </c>
      <c r="AM88" s="9">
        <v>0</v>
      </c>
      <c r="AN88" s="9">
        <v>0</v>
      </c>
    </row>
    <row r="89" spans="1:40" x14ac:dyDescent="0.25">
      <c r="A89" s="9">
        <v>1</v>
      </c>
      <c r="B89" s="9">
        <v>1</v>
      </c>
      <c r="C89" s="9">
        <v>7</v>
      </c>
      <c r="D89" s="9" t="s">
        <v>52</v>
      </c>
      <c r="E89" s="9" t="s">
        <v>53</v>
      </c>
      <c r="F89" s="9">
        <v>14025</v>
      </c>
      <c r="G89" s="9">
        <v>31510</v>
      </c>
      <c r="H89" s="9">
        <v>100</v>
      </c>
      <c r="I89" s="9">
        <v>46</v>
      </c>
      <c r="J89" s="9">
        <v>48</v>
      </c>
      <c r="K89" s="9">
        <v>13</v>
      </c>
      <c r="L89" s="9">
        <v>27</v>
      </c>
      <c r="M89" s="9">
        <v>41</v>
      </c>
      <c r="N89" s="9">
        <v>41</v>
      </c>
      <c r="O89" s="9">
        <v>42</v>
      </c>
      <c r="P89" s="9">
        <v>11</v>
      </c>
      <c r="Q89" s="9">
        <v>26</v>
      </c>
      <c r="R89" s="9">
        <v>32</v>
      </c>
      <c r="S89" s="9">
        <v>12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316</v>
      </c>
      <c r="AC89" s="9">
        <v>2204</v>
      </c>
      <c r="AD89" s="9">
        <v>100</v>
      </c>
      <c r="AE89" s="9">
        <v>0</v>
      </c>
      <c r="AF89" s="9">
        <v>0</v>
      </c>
      <c r="AG89" s="9" t="s">
        <v>37</v>
      </c>
      <c r="AH89" s="9">
        <v>5</v>
      </c>
      <c r="AI89" s="9">
        <v>7</v>
      </c>
      <c r="AJ89" s="9">
        <v>15057</v>
      </c>
      <c r="AK89" s="9">
        <v>0.54500000000000004</v>
      </c>
      <c r="AL89" s="9">
        <v>0</v>
      </c>
      <c r="AM89" s="9">
        <v>0</v>
      </c>
      <c r="AN89" s="9">
        <v>0</v>
      </c>
    </row>
    <row r="90" spans="1:40" x14ac:dyDescent="0.25">
      <c r="A90" s="9">
        <v>1</v>
      </c>
      <c r="B90" s="9">
        <v>2</v>
      </c>
      <c r="C90" s="9">
        <v>7</v>
      </c>
      <c r="D90" s="9" t="s">
        <v>54</v>
      </c>
      <c r="E90" s="9" t="s">
        <v>55</v>
      </c>
      <c r="F90" s="9">
        <v>14375</v>
      </c>
      <c r="G90" s="9">
        <v>31510</v>
      </c>
      <c r="H90" s="9">
        <v>100</v>
      </c>
      <c r="I90" s="9">
        <v>47</v>
      </c>
      <c r="J90" s="9">
        <v>49</v>
      </c>
      <c r="K90" s="9">
        <v>15</v>
      </c>
      <c r="L90" s="9">
        <v>30</v>
      </c>
      <c r="M90" s="9">
        <v>43</v>
      </c>
      <c r="N90" s="9">
        <v>43</v>
      </c>
      <c r="O90" s="9">
        <v>44</v>
      </c>
      <c r="P90" s="9">
        <v>11</v>
      </c>
      <c r="Q90" s="9">
        <v>25</v>
      </c>
      <c r="R90" s="9">
        <v>31</v>
      </c>
      <c r="S90" s="9">
        <v>16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316</v>
      </c>
      <c r="AC90" s="9">
        <v>2220</v>
      </c>
      <c r="AD90" s="9">
        <v>100</v>
      </c>
      <c r="AE90" s="9">
        <v>0</v>
      </c>
      <c r="AF90" s="9">
        <v>0</v>
      </c>
      <c r="AG90" s="9" t="s">
        <v>37</v>
      </c>
      <c r="AH90" s="9">
        <v>4</v>
      </c>
      <c r="AI90" s="9">
        <v>6</v>
      </c>
      <c r="AJ90" s="9">
        <v>15514</v>
      </c>
      <c r="AK90" s="9">
        <v>0.45500000000000002</v>
      </c>
      <c r="AL90" s="9">
        <v>0</v>
      </c>
      <c r="AM90" s="9">
        <v>0</v>
      </c>
      <c r="AN90" s="9">
        <v>0</v>
      </c>
    </row>
    <row r="91" spans="1:40" x14ac:dyDescent="0.25">
      <c r="A91" s="9">
        <v>1</v>
      </c>
      <c r="B91" s="9">
        <v>3</v>
      </c>
      <c r="C91" s="9">
        <v>7</v>
      </c>
      <c r="D91" s="9" t="s">
        <v>56</v>
      </c>
      <c r="E91" s="9" t="s">
        <v>57</v>
      </c>
      <c r="F91" s="9">
        <v>14725</v>
      </c>
      <c r="G91" s="9">
        <v>31510</v>
      </c>
      <c r="H91" s="9">
        <v>100</v>
      </c>
      <c r="I91" s="9">
        <v>52</v>
      </c>
      <c r="J91" s="9">
        <v>54</v>
      </c>
      <c r="K91" s="9">
        <v>17</v>
      </c>
      <c r="L91" s="9">
        <v>31</v>
      </c>
      <c r="M91" s="9">
        <v>46</v>
      </c>
      <c r="N91" s="9">
        <v>46</v>
      </c>
      <c r="O91" s="9">
        <v>47</v>
      </c>
      <c r="P91" s="9">
        <v>12</v>
      </c>
      <c r="Q91" s="9">
        <v>25</v>
      </c>
      <c r="R91" s="9">
        <v>34</v>
      </c>
      <c r="S91" s="9">
        <v>16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316</v>
      </c>
      <c r="AC91" s="9">
        <v>2220</v>
      </c>
      <c r="AD91" s="9">
        <v>100</v>
      </c>
      <c r="AE91" s="9">
        <v>0</v>
      </c>
      <c r="AF91" s="9">
        <v>0</v>
      </c>
      <c r="AG91" s="9" t="s">
        <v>37</v>
      </c>
      <c r="AH91" s="9">
        <v>6</v>
      </c>
      <c r="AI91" s="9">
        <v>8</v>
      </c>
      <c r="AJ91" s="9">
        <v>16963</v>
      </c>
      <c r="AK91" s="9">
        <v>0.58299999999999996</v>
      </c>
      <c r="AL91" s="9">
        <v>0</v>
      </c>
      <c r="AM91" s="9">
        <v>0</v>
      </c>
      <c r="AN91" s="9">
        <v>0</v>
      </c>
    </row>
    <row r="92" spans="1:40" x14ac:dyDescent="0.25">
      <c r="A92" s="9">
        <v>1</v>
      </c>
      <c r="B92" s="9">
        <v>4</v>
      </c>
      <c r="C92" s="9">
        <v>7</v>
      </c>
      <c r="D92" s="9" t="s">
        <v>58</v>
      </c>
      <c r="E92" s="9" t="s">
        <v>59</v>
      </c>
      <c r="F92" s="9">
        <v>15075</v>
      </c>
      <c r="G92" s="9">
        <v>31510</v>
      </c>
      <c r="H92" s="9">
        <v>50</v>
      </c>
      <c r="I92" s="9">
        <v>288</v>
      </c>
      <c r="J92" s="9">
        <v>288</v>
      </c>
      <c r="K92" s="9">
        <v>36</v>
      </c>
      <c r="L92" s="9">
        <v>12</v>
      </c>
      <c r="M92" s="9">
        <v>52</v>
      </c>
      <c r="N92" s="9">
        <v>52</v>
      </c>
      <c r="O92" s="9">
        <v>53</v>
      </c>
      <c r="P92" s="9">
        <v>14</v>
      </c>
      <c r="Q92" s="9">
        <v>26</v>
      </c>
      <c r="R92" s="9">
        <v>100</v>
      </c>
      <c r="S92" s="9">
        <v>100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80</v>
      </c>
      <c r="AC92" s="9">
        <v>460</v>
      </c>
      <c r="AD92" s="9">
        <v>100</v>
      </c>
      <c r="AE92" s="9">
        <v>0</v>
      </c>
      <c r="AF92" s="9">
        <v>0</v>
      </c>
      <c r="AG92" s="9" t="s">
        <v>37</v>
      </c>
      <c r="AH92" s="9">
        <v>236</v>
      </c>
      <c r="AI92" s="9">
        <v>236</v>
      </c>
      <c r="AJ92" s="9">
        <v>23005</v>
      </c>
      <c r="AK92" s="9">
        <v>16.786000000000001</v>
      </c>
      <c r="AL92" s="9">
        <v>0</v>
      </c>
      <c r="AM92" s="9">
        <v>0</v>
      </c>
      <c r="AN92" s="9">
        <v>0</v>
      </c>
    </row>
    <row r="93" spans="1:40" x14ac:dyDescent="0.25">
      <c r="A93" s="9">
        <v>1</v>
      </c>
      <c r="B93" s="9">
        <v>5</v>
      </c>
      <c r="C93" s="9">
        <v>7</v>
      </c>
      <c r="D93" s="9" t="s">
        <v>60</v>
      </c>
      <c r="E93" s="9" t="s">
        <v>61</v>
      </c>
      <c r="F93" s="9">
        <v>15415</v>
      </c>
      <c r="G93" s="9">
        <v>31505</v>
      </c>
      <c r="H93" s="9">
        <v>60</v>
      </c>
      <c r="I93" s="9">
        <v>188</v>
      </c>
      <c r="J93" s="9">
        <v>180</v>
      </c>
      <c r="K93" s="9">
        <v>53</v>
      </c>
      <c r="L93" s="9">
        <v>29</v>
      </c>
      <c r="M93" s="9">
        <v>51</v>
      </c>
      <c r="N93" s="9">
        <v>51</v>
      </c>
      <c r="O93" s="9">
        <v>52</v>
      </c>
      <c r="P93" s="9">
        <v>14</v>
      </c>
      <c r="Q93" s="9">
        <v>26</v>
      </c>
      <c r="R93" s="9">
        <v>100</v>
      </c>
      <c r="S93" s="9">
        <v>97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120</v>
      </c>
      <c r="AC93" s="9">
        <v>712</v>
      </c>
      <c r="AD93" s="9">
        <v>100</v>
      </c>
      <c r="AE93" s="9">
        <v>0</v>
      </c>
      <c r="AF93" s="9">
        <v>0</v>
      </c>
      <c r="AG93" s="9" t="s">
        <v>37</v>
      </c>
      <c r="AH93" s="9">
        <v>137</v>
      </c>
      <c r="AI93" s="9">
        <v>129</v>
      </c>
      <c r="AJ93" s="9">
        <v>21611</v>
      </c>
      <c r="AK93" s="9">
        <v>9.1430000000000007</v>
      </c>
      <c r="AL93" s="9">
        <v>0</v>
      </c>
      <c r="AM93" s="9">
        <v>0</v>
      </c>
      <c r="AN93" s="9">
        <v>0</v>
      </c>
    </row>
    <row r="94" spans="1:40" x14ac:dyDescent="0.25">
      <c r="A94" s="9">
        <v>1</v>
      </c>
      <c r="B94" s="9">
        <v>6</v>
      </c>
      <c r="C94" s="9">
        <v>7</v>
      </c>
      <c r="D94" s="9" t="s">
        <v>62</v>
      </c>
      <c r="E94" s="9" t="s">
        <v>63</v>
      </c>
      <c r="F94" s="9">
        <v>15765</v>
      </c>
      <c r="G94" s="9">
        <v>31510</v>
      </c>
      <c r="H94" s="9">
        <v>65</v>
      </c>
      <c r="I94" s="9">
        <v>202</v>
      </c>
      <c r="J94" s="9">
        <v>202</v>
      </c>
      <c r="K94" s="9">
        <v>40</v>
      </c>
      <c r="L94" s="9">
        <v>19</v>
      </c>
      <c r="M94" s="9">
        <v>62</v>
      </c>
      <c r="N94" s="9">
        <v>62</v>
      </c>
      <c r="O94" s="9">
        <v>69</v>
      </c>
      <c r="P94" s="9">
        <v>29</v>
      </c>
      <c r="Q94" s="9">
        <v>42</v>
      </c>
      <c r="R94" s="9">
        <v>100</v>
      </c>
      <c r="S94" s="9">
        <v>97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120</v>
      </c>
      <c r="AC94" s="9">
        <v>832</v>
      </c>
      <c r="AD94" s="9">
        <v>100</v>
      </c>
      <c r="AE94" s="9">
        <v>0</v>
      </c>
      <c r="AF94" s="9">
        <v>0</v>
      </c>
      <c r="AG94" s="9" t="s">
        <v>37</v>
      </c>
      <c r="AH94" s="9">
        <v>140</v>
      </c>
      <c r="AI94" s="9">
        <v>140</v>
      </c>
      <c r="AJ94" s="9">
        <v>24291</v>
      </c>
      <c r="AK94" s="9">
        <v>4.5860000000000003</v>
      </c>
      <c r="AL94" s="9">
        <v>0</v>
      </c>
      <c r="AM94" s="9">
        <v>0</v>
      </c>
      <c r="AN94" s="9">
        <v>0</v>
      </c>
    </row>
    <row r="95" spans="1:40" x14ac:dyDescent="0.25">
      <c r="A95" s="9">
        <v>1</v>
      </c>
      <c r="B95" s="9">
        <v>7</v>
      </c>
      <c r="C95" s="9">
        <v>7</v>
      </c>
      <c r="D95" s="9" t="s">
        <v>64</v>
      </c>
      <c r="E95" s="9" t="s">
        <v>65</v>
      </c>
      <c r="F95" s="9">
        <v>16105</v>
      </c>
      <c r="G95" s="9">
        <v>31505</v>
      </c>
      <c r="H95" s="9">
        <v>55</v>
      </c>
      <c r="I95" s="9">
        <v>213</v>
      </c>
      <c r="J95" s="9">
        <v>212</v>
      </c>
      <c r="K95" s="9">
        <v>37</v>
      </c>
      <c r="L95" s="9">
        <v>17</v>
      </c>
      <c r="M95" s="9">
        <v>67</v>
      </c>
      <c r="N95" s="9">
        <v>67</v>
      </c>
      <c r="O95" s="9">
        <v>75</v>
      </c>
      <c r="P95" s="9">
        <v>61</v>
      </c>
      <c r="Q95" s="9">
        <v>81</v>
      </c>
      <c r="R95" s="9">
        <v>99</v>
      </c>
      <c r="S95" s="9">
        <v>75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80</v>
      </c>
      <c r="AC95" s="9">
        <v>556</v>
      </c>
      <c r="AD95" s="9">
        <v>100</v>
      </c>
      <c r="AE95" s="9">
        <v>0</v>
      </c>
      <c r="AF95" s="9">
        <v>0</v>
      </c>
      <c r="AG95" s="9" t="s">
        <v>37</v>
      </c>
      <c r="AH95" s="9">
        <v>146</v>
      </c>
      <c r="AI95" s="9">
        <v>145</v>
      </c>
      <c r="AJ95" s="9">
        <v>16960</v>
      </c>
      <c r="AK95" s="9">
        <v>2.246</v>
      </c>
      <c r="AL95" s="9">
        <v>0</v>
      </c>
      <c r="AM95" s="9">
        <v>0</v>
      </c>
      <c r="AN95" s="9">
        <v>0</v>
      </c>
    </row>
    <row r="96" spans="1:40" x14ac:dyDescent="0.25">
      <c r="A96" s="9">
        <v>1</v>
      </c>
      <c r="B96" s="9">
        <v>8</v>
      </c>
      <c r="C96" s="9">
        <v>7</v>
      </c>
      <c r="D96" s="9" t="s">
        <v>66</v>
      </c>
      <c r="E96" s="9" t="s">
        <v>67</v>
      </c>
      <c r="F96" s="9">
        <v>16455</v>
      </c>
      <c r="G96" s="9">
        <v>31505</v>
      </c>
      <c r="H96" s="9">
        <v>55</v>
      </c>
      <c r="I96" s="9">
        <v>181</v>
      </c>
      <c r="J96" s="9">
        <v>169</v>
      </c>
      <c r="K96" s="9">
        <v>43</v>
      </c>
      <c r="L96" s="9">
        <v>25</v>
      </c>
      <c r="M96" s="9">
        <v>47</v>
      </c>
      <c r="N96" s="9">
        <v>47</v>
      </c>
      <c r="O96" s="9">
        <v>50</v>
      </c>
      <c r="P96" s="9">
        <v>23</v>
      </c>
      <c r="Q96" s="9">
        <v>46</v>
      </c>
      <c r="R96" s="9">
        <v>98</v>
      </c>
      <c r="S96" s="9">
        <v>94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80</v>
      </c>
      <c r="AC96" s="9">
        <v>556</v>
      </c>
      <c r="AD96" s="9">
        <v>100</v>
      </c>
      <c r="AE96" s="9">
        <v>0</v>
      </c>
      <c r="AF96" s="9">
        <v>0</v>
      </c>
      <c r="AG96" s="9" t="s">
        <v>37</v>
      </c>
      <c r="AH96" s="9">
        <v>134</v>
      </c>
      <c r="AI96" s="9">
        <v>122</v>
      </c>
      <c r="AJ96" s="9">
        <v>13525</v>
      </c>
      <c r="AK96" s="9">
        <v>5.1740000000000004</v>
      </c>
      <c r="AL96" s="9">
        <v>0</v>
      </c>
      <c r="AM96" s="9">
        <v>0</v>
      </c>
      <c r="AN96" s="9">
        <v>0</v>
      </c>
    </row>
    <row r="97" spans="1:40" x14ac:dyDescent="0.25">
      <c r="A97" s="9">
        <v>1</v>
      </c>
      <c r="B97" s="9">
        <v>9</v>
      </c>
      <c r="C97" s="9">
        <v>7</v>
      </c>
      <c r="D97" s="9" t="s">
        <v>68</v>
      </c>
      <c r="E97" s="9" t="s">
        <v>69</v>
      </c>
      <c r="F97" s="9">
        <v>16815</v>
      </c>
      <c r="G97" s="9">
        <v>31500</v>
      </c>
      <c r="H97" s="9">
        <v>55</v>
      </c>
      <c r="I97" s="9">
        <v>193</v>
      </c>
      <c r="J97" s="9">
        <v>182</v>
      </c>
      <c r="K97" s="9">
        <v>50</v>
      </c>
      <c r="L97" s="9">
        <v>27</v>
      </c>
      <c r="M97" s="9">
        <v>49</v>
      </c>
      <c r="N97" s="9">
        <v>49</v>
      </c>
      <c r="O97" s="9">
        <v>50</v>
      </c>
      <c r="P97" s="9">
        <v>13</v>
      </c>
      <c r="Q97" s="9">
        <v>26</v>
      </c>
      <c r="R97" s="9">
        <v>99</v>
      </c>
      <c r="S97" s="9">
        <v>95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80</v>
      </c>
      <c r="AC97" s="9">
        <v>556</v>
      </c>
      <c r="AD97" s="9">
        <v>100</v>
      </c>
      <c r="AE97" s="9">
        <v>0</v>
      </c>
      <c r="AF97" s="9">
        <v>0</v>
      </c>
      <c r="AG97" s="9" t="s">
        <v>37</v>
      </c>
      <c r="AH97" s="9">
        <v>144</v>
      </c>
      <c r="AI97" s="9">
        <v>133</v>
      </c>
      <c r="AJ97" s="9">
        <v>14544</v>
      </c>
      <c r="AK97" s="9">
        <v>10.154</v>
      </c>
      <c r="AL97" s="9">
        <v>0</v>
      </c>
      <c r="AM97" s="9">
        <v>0</v>
      </c>
      <c r="AN97" s="9">
        <v>0</v>
      </c>
    </row>
    <row r="98" spans="1:40" x14ac:dyDescent="0.25">
      <c r="A98" s="9">
        <v>1</v>
      </c>
      <c r="B98" s="9">
        <v>1</v>
      </c>
      <c r="C98" s="9">
        <v>8</v>
      </c>
      <c r="D98" s="9" t="s">
        <v>52</v>
      </c>
      <c r="E98" s="9" t="s">
        <v>53</v>
      </c>
      <c r="F98" s="9">
        <v>14050</v>
      </c>
      <c r="G98" s="9">
        <v>31720</v>
      </c>
      <c r="H98" s="9">
        <v>105</v>
      </c>
      <c r="I98" s="9">
        <v>39</v>
      </c>
      <c r="J98" s="9">
        <v>40</v>
      </c>
      <c r="K98" s="9">
        <v>10</v>
      </c>
      <c r="L98" s="9">
        <v>25</v>
      </c>
      <c r="M98" s="9">
        <v>40</v>
      </c>
      <c r="N98" s="9">
        <v>40</v>
      </c>
      <c r="O98" s="9">
        <v>55</v>
      </c>
      <c r="P98" s="9">
        <v>102</v>
      </c>
      <c r="Q98" s="9">
        <v>185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316</v>
      </c>
      <c r="AC98" s="9">
        <v>2379</v>
      </c>
      <c r="AD98" s="9">
        <v>100</v>
      </c>
      <c r="AE98" s="9">
        <v>0</v>
      </c>
      <c r="AF98" s="9">
        <v>0</v>
      </c>
      <c r="AG98" s="9" t="s">
        <v>37</v>
      </c>
      <c r="AH98" s="9">
        <v>-1</v>
      </c>
      <c r="AI98" s="9">
        <v>0</v>
      </c>
      <c r="AJ98" s="9">
        <v>12516</v>
      </c>
      <c r="AK98" s="9">
        <v>-0.14699999999999999</v>
      </c>
      <c r="AL98" s="9">
        <v>0</v>
      </c>
      <c r="AM98" s="9">
        <v>0</v>
      </c>
      <c r="AN98" s="9">
        <v>0</v>
      </c>
    </row>
    <row r="99" spans="1:40" x14ac:dyDescent="0.25">
      <c r="A99" s="9">
        <v>1</v>
      </c>
      <c r="B99" s="9">
        <v>2</v>
      </c>
      <c r="C99" s="9">
        <v>8</v>
      </c>
      <c r="D99" s="9" t="s">
        <v>54</v>
      </c>
      <c r="E99" s="9" t="s">
        <v>55</v>
      </c>
      <c r="F99" s="9">
        <v>14415</v>
      </c>
      <c r="G99" s="9">
        <v>31860</v>
      </c>
      <c r="H99" s="9">
        <v>100</v>
      </c>
      <c r="I99" s="9">
        <v>43</v>
      </c>
      <c r="J99" s="9">
        <v>45</v>
      </c>
      <c r="K99" s="9">
        <v>13</v>
      </c>
      <c r="L99" s="9">
        <v>28</v>
      </c>
      <c r="M99" s="9">
        <v>40</v>
      </c>
      <c r="N99" s="9">
        <v>40</v>
      </c>
      <c r="O99" s="9">
        <v>41</v>
      </c>
      <c r="P99" s="9">
        <v>12</v>
      </c>
      <c r="Q99" s="9">
        <v>29</v>
      </c>
      <c r="R99" s="9">
        <v>24</v>
      </c>
      <c r="S99" s="9">
        <v>7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316</v>
      </c>
      <c r="AC99" s="9">
        <v>2220</v>
      </c>
      <c r="AD99" s="9">
        <v>100</v>
      </c>
      <c r="AE99" s="9">
        <v>0</v>
      </c>
      <c r="AF99" s="9">
        <v>0</v>
      </c>
      <c r="AG99" s="9" t="s">
        <v>37</v>
      </c>
      <c r="AH99" s="9">
        <v>3</v>
      </c>
      <c r="AI99" s="9">
        <v>5</v>
      </c>
      <c r="AJ99" s="9">
        <v>14145</v>
      </c>
      <c r="AK99" s="9">
        <v>0.33300000000000002</v>
      </c>
      <c r="AL99" s="9">
        <v>0</v>
      </c>
      <c r="AM99" s="9">
        <v>0</v>
      </c>
      <c r="AN99" s="9">
        <v>0</v>
      </c>
    </row>
    <row r="100" spans="1:40" x14ac:dyDescent="0.25">
      <c r="A100" s="9">
        <v>1</v>
      </c>
      <c r="B100" s="9">
        <v>3</v>
      </c>
      <c r="C100" s="9">
        <v>8</v>
      </c>
      <c r="D100" s="9" t="s">
        <v>56</v>
      </c>
      <c r="E100" s="9" t="s">
        <v>57</v>
      </c>
      <c r="F100" s="9">
        <v>14765</v>
      </c>
      <c r="G100" s="9">
        <v>31860</v>
      </c>
      <c r="H100" s="9">
        <v>100</v>
      </c>
      <c r="I100" s="9">
        <v>52</v>
      </c>
      <c r="J100" s="9">
        <v>53</v>
      </c>
      <c r="K100" s="9">
        <v>18</v>
      </c>
      <c r="L100" s="9">
        <v>33</v>
      </c>
      <c r="M100" s="9">
        <v>46</v>
      </c>
      <c r="N100" s="9">
        <v>46</v>
      </c>
      <c r="O100" s="9">
        <v>47</v>
      </c>
      <c r="P100" s="9">
        <v>12</v>
      </c>
      <c r="Q100" s="9">
        <v>25</v>
      </c>
      <c r="R100" s="9">
        <v>36</v>
      </c>
      <c r="S100" s="9">
        <v>14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316</v>
      </c>
      <c r="AC100" s="9">
        <v>2220</v>
      </c>
      <c r="AD100" s="9">
        <v>100</v>
      </c>
      <c r="AE100" s="9">
        <v>0</v>
      </c>
      <c r="AF100" s="9">
        <v>0</v>
      </c>
      <c r="AG100" s="9" t="s">
        <v>37</v>
      </c>
      <c r="AH100" s="9">
        <v>6</v>
      </c>
      <c r="AI100" s="9">
        <v>7</v>
      </c>
      <c r="AJ100" s="9">
        <v>16876</v>
      </c>
      <c r="AK100" s="9">
        <v>0.5</v>
      </c>
      <c r="AL100" s="9">
        <v>0</v>
      </c>
      <c r="AM100" s="9">
        <v>0</v>
      </c>
      <c r="AN100" s="9">
        <v>0</v>
      </c>
    </row>
    <row r="101" spans="1:40" x14ac:dyDescent="0.25">
      <c r="A101" s="9">
        <v>1</v>
      </c>
      <c r="B101" s="9">
        <v>4</v>
      </c>
      <c r="C101" s="9">
        <v>8</v>
      </c>
      <c r="D101" s="9" t="s">
        <v>58</v>
      </c>
      <c r="E101" s="9" t="s">
        <v>59</v>
      </c>
      <c r="F101" s="9">
        <v>15075</v>
      </c>
      <c r="G101" s="9">
        <v>31840</v>
      </c>
      <c r="H101" s="9">
        <v>55</v>
      </c>
      <c r="I101" s="9">
        <v>284</v>
      </c>
      <c r="J101" s="9">
        <v>281</v>
      </c>
      <c r="K101" s="9">
        <v>37</v>
      </c>
      <c r="L101" s="9">
        <v>13</v>
      </c>
      <c r="M101" s="9">
        <v>52</v>
      </c>
      <c r="N101" s="9">
        <v>52</v>
      </c>
      <c r="O101" s="9">
        <v>53</v>
      </c>
      <c r="P101" s="9">
        <v>14</v>
      </c>
      <c r="Q101" s="9">
        <v>26</v>
      </c>
      <c r="R101" s="9">
        <v>100</v>
      </c>
      <c r="S101" s="9">
        <v>100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80</v>
      </c>
      <c r="AC101" s="9">
        <v>556</v>
      </c>
      <c r="AD101" s="9">
        <v>100</v>
      </c>
      <c r="AE101" s="9">
        <v>0</v>
      </c>
      <c r="AF101" s="9">
        <v>0</v>
      </c>
      <c r="AG101" s="9" t="s">
        <v>37</v>
      </c>
      <c r="AH101" s="9">
        <v>232</v>
      </c>
      <c r="AI101" s="9">
        <v>229</v>
      </c>
      <c r="AJ101" s="9">
        <v>22441</v>
      </c>
      <c r="AK101" s="9">
        <v>16.286000000000001</v>
      </c>
      <c r="AL101" s="9">
        <v>0</v>
      </c>
      <c r="AM101" s="9">
        <v>0</v>
      </c>
      <c r="AN101" s="9">
        <v>0</v>
      </c>
    </row>
    <row r="102" spans="1:40" x14ac:dyDescent="0.25">
      <c r="A102" s="9">
        <v>1</v>
      </c>
      <c r="B102" s="9">
        <v>5</v>
      </c>
      <c r="C102" s="9">
        <v>8</v>
      </c>
      <c r="D102" s="9" t="s">
        <v>60</v>
      </c>
      <c r="E102" s="9" t="s">
        <v>61</v>
      </c>
      <c r="F102" s="9">
        <v>15420</v>
      </c>
      <c r="G102" s="9">
        <v>31835</v>
      </c>
      <c r="H102" s="9">
        <v>65</v>
      </c>
      <c r="I102" s="9">
        <v>159</v>
      </c>
      <c r="J102" s="9">
        <v>161</v>
      </c>
      <c r="K102" s="9">
        <v>45</v>
      </c>
      <c r="L102" s="9">
        <v>27</v>
      </c>
      <c r="M102" s="9">
        <v>49</v>
      </c>
      <c r="N102" s="9">
        <v>49</v>
      </c>
      <c r="O102" s="9">
        <v>51</v>
      </c>
      <c r="P102" s="9">
        <v>14</v>
      </c>
      <c r="Q102" s="9">
        <v>27</v>
      </c>
      <c r="R102" s="9">
        <v>98</v>
      </c>
      <c r="S102" s="9">
        <v>98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120</v>
      </c>
      <c r="AC102" s="9">
        <v>832</v>
      </c>
      <c r="AD102" s="9">
        <v>100</v>
      </c>
      <c r="AE102" s="9">
        <v>0</v>
      </c>
      <c r="AF102" s="9">
        <v>0</v>
      </c>
      <c r="AG102" s="9" t="s">
        <v>37</v>
      </c>
      <c r="AH102" s="9">
        <v>110</v>
      </c>
      <c r="AI102" s="9">
        <v>112</v>
      </c>
      <c r="AJ102" s="9">
        <v>19350</v>
      </c>
      <c r="AK102" s="9">
        <v>7.8570000000000002</v>
      </c>
      <c r="AL102" s="9">
        <v>0</v>
      </c>
      <c r="AM102" s="9">
        <v>0</v>
      </c>
      <c r="AN102" s="9">
        <v>0</v>
      </c>
    </row>
    <row r="103" spans="1:40" x14ac:dyDescent="0.25">
      <c r="A103" s="9">
        <v>1</v>
      </c>
      <c r="B103" s="9">
        <v>6</v>
      </c>
      <c r="C103" s="9">
        <v>8</v>
      </c>
      <c r="D103" s="9" t="s">
        <v>62</v>
      </c>
      <c r="E103" s="9" t="s">
        <v>63</v>
      </c>
      <c r="F103" s="9">
        <v>15770</v>
      </c>
      <c r="G103" s="9">
        <v>31840</v>
      </c>
      <c r="H103" s="9">
        <v>60</v>
      </c>
      <c r="I103" s="9">
        <v>231</v>
      </c>
      <c r="J103" s="9">
        <v>229</v>
      </c>
      <c r="K103" s="9">
        <v>42</v>
      </c>
      <c r="L103" s="9">
        <v>18</v>
      </c>
      <c r="M103" s="9">
        <v>116</v>
      </c>
      <c r="N103" s="9">
        <v>116</v>
      </c>
      <c r="O103" s="9">
        <v>143</v>
      </c>
      <c r="P103" s="9">
        <v>96</v>
      </c>
      <c r="Q103" s="9">
        <v>67</v>
      </c>
      <c r="R103" s="9">
        <v>64</v>
      </c>
      <c r="S103" s="9">
        <v>3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120</v>
      </c>
      <c r="AC103" s="9">
        <v>712</v>
      </c>
      <c r="AD103" s="9">
        <v>100</v>
      </c>
      <c r="AE103" s="9">
        <v>0</v>
      </c>
      <c r="AF103" s="9">
        <v>0</v>
      </c>
      <c r="AG103" s="9" t="s">
        <v>37</v>
      </c>
      <c r="AH103" s="9">
        <v>115</v>
      </c>
      <c r="AI103" s="9">
        <v>113</v>
      </c>
      <c r="AJ103" s="9">
        <v>27422</v>
      </c>
      <c r="AK103" s="9">
        <v>0.89600000000000002</v>
      </c>
      <c r="AL103" s="9">
        <v>0</v>
      </c>
      <c r="AM103" s="9">
        <v>0</v>
      </c>
      <c r="AN103" s="9">
        <v>0</v>
      </c>
    </row>
    <row r="104" spans="1:40" x14ac:dyDescent="0.25">
      <c r="A104" s="9">
        <v>1</v>
      </c>
      <c r="B104" s="9">
        <v>7</v>
      </c>
      <c r="C104" s="9">
        <v>8</v>
      </c>
      <c r="D104" s="9" t="s">
        <v>64</v>
      </c>
      <c r="E104" s="9" t="s">
        <v>65</v>
      </c>
      <c r="F104" s="9">
        <v>16105</v>
      </c>
      <c r="G104" s="9">
        <v>31830</v>
      </c>
      <c r="H104" s="9">
        <v>60</v>
      </c>
      <c r="I104" s="9">
        <v>187</v>
      </c>
      <c r="J104" s="9">
        <v>170</v>
      </c>
      <c r="K104" s="9">
        <v>58</v>
      </c>
      <c r="L104" s="9">
        <v>34</v>
      </c>
      <c r="M104" s="9">
        <v>50</v>
      </c>
      <c r="N104" s="9">
        <v>50</v>
      </c>
      <c r="O104" s="9">
        <v>54</v>
      </c>
      <c r="P104" s="9">
        <v>18</v>
      </c>
      <c r="Q104" s="9">
        <v>33</v>
      </c>
      <c r="R104" s="9">
        <v>93</v>
      </c>
      <c r="S104" s="9">
        <v>86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120</v>
      </c>
      <c r="AC104" s="9">
        <v>712</v>
      </c>
      <c r="AD104" s="9">
        <v>100</v>
      </c>
      <c r="AE104" s="9">
        <v>0</v>
      </c>
      <c r="AF104" s="9">
        <v>0</v>
      </c>
      <c r="AG104" s="9" t="s">
        <v>37</v>
      </c>
      <c r="AH104" s="9">
        <v>137</v>
      </c>
      <c r="AI104" s="9">
        <v>120</v>
      </c>
      <c r="AJ104" s="9">
        <v>20357</v>
      </c>
      <c r="AK104" s="9">
        <v>6.444</v>
      </c>
      <c r="AL104" s="9">
        <v>0</v>
      </c>
      <c r="AM104" s="9">
        <v>0</v>
      </c>
      <c r="AN104" s="9">
        <v>0</v>
      </c>
    </row>
    <row r="105" spans="1:40" x14ac:dyDescent="0.25">
      <c r="A105" s="9">
        <v>1</v>
      </c>
      <c r="B105" s="9">
        <v>8</v>
      </c>
      <c r="C105" s="9">
        <v>8</v>
      </c>
      <c r="D105" s="9" t="s">
        <v>66</v>
      </c>
      <c r="E105" s="9" t="s">
        <v>67</v>
      </c>
      <c r="F105" s="9">
        <v>16460</v>
      </c>
      <c r="G105" s="9">
        <v>31840</v>
      </c>
      <c r="H105" s="9">
        <v>60</v>
      </c>
      <c r="I105" s="9">
        <v>175</v>
      </c>
      <c r="J105" s="9">
        <v>162</v>
      </c>
      <c r="K105" s="9">
        <v>49</v>
      </c>
      <c r="L105" s="9">
        <v>30</v>
      </c>
      <c r="M105" s="9">
        <v>53</v>
      </c>
      <c r="N105" s="9">
        <v>53</v>
      </c>
      <c r="O105" s="9">
        <v>54</v>
      </c>
      <c r="P105" s="9">
        <v>16</v>
      </c>
      <c r="Q105" s="9">
        <v>29</v>
      </c>
      <c r="R105" s="9">
        <v>96</v>
      </c>
      <c r="S105" s="9">
        <v>88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120</v>
      </c>
      <c r="AC105" s="9">
        <v>712</v>
      </c>
      <c r="AD105" s="9">
        <v>100</v>
      </c>
      <c r="AE105" s="9">
        <v>0</v>
      </c>
      <c r="AF105" s="9">
        <v>0</v>
      </c>
      <c r="AG105" s="9" t="s">
        <v>37</v>
      </c>
      <c r="AH105" s="9">
        <v>122</v>
      </c>
      <c r="AI105" s="9">
        <v>109</v>
      </c>
      <c r="AJ105" s="9">
        <v>19450</v>
      </c>
      <c r="AK105" s="9">
        <v>6.75</v>
      </c>
      <c r="AL105" s="9">
        <v>0</v>
      </c>
      <c r="AM105" s="9">
        <v>0</v>
      </c>
      <c r="AN105" s="9">
        <v>0</v>
      </c>
    </row>
    <row r="106" spans="1:40" x14ac:dyDescent="0.25">
      <c r="A106" s="9">
        <v>1</v>
      </c>
      <c r="B106" s="9">
        <v>9</v>
      </c>
      <c r="C106" s="9">
        <v>8</v>
      </c>
      <c r="D106" s="9" t="s">
        <v>68</v>
      </c>
      <c r="E106" s="9" t="s">
        <v>69</v>
      </c>
      <c r="F106" s="9">
        <v>16815</v>
      </c>
      <c r="G106" s="9">
        <v>31835</v>
      </c>
      <c r="H106" s="9">
        <v>55</v>
      </c>
      <c r="I106" s="9">
        <v>192</v>
      </c>
      <c r="J106" s="9">
        <v>185</v>
      </c>
      <c r="K106" s="9">
        <v>39</v>
      </c>
      <c r="L106" s="9">
        <v>21</v>
      </c>
      <c r="M106" s="9">
        <v>48</v>
      </c>
      <c r="N106" s="9">
        <v>48</v>
      </c>
      <c r="O106" s="9">
        <v>49</v>
      </c>
      <c r="P106" s="9">
        <v>12</v>
      </c>
      <c r="Q106" s="9">
        <v>24</v>
      </c>
      <c r="R106" s="9">
        <v>100</v>
      </c>
      <c r="S106" s="9">
        <v>100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80</v>
      </c>
      <c r="AC106" s="9">
        <v>556</v>
      </c>
      <c r="AD106" s="9">
        <v>100</v>
      </c>
      <c r="AE106" s="9">
        <v>0</v>
      </c>
      <c r="AF106" s="9">
        <v>0</v>
      </c>
      <c r="AG106" s="9" t="s">
        <v>37</v>
      </c>
      <c r="AH106" s="9">
        <v>144</v>
      </c>
      <c r="AI106" s="9">
        <v>137</v>
      </c>
      <c r="AJ106" s="9">
        <v>14814</v>
      </c>
      <c r="AK106" s="9">
        <v>11.333</v>
      </c>
      <c r="AL106" s="9">
        <v>0</v>
      </c>
      <c r="AM106" s="9">
        <v>0</v>
      </c>
      <c r="AN106" s="9">
        <v>0</v>
      </c>
    </row>
    <row r="107" spans="1:40" x14ac:dyDescent="0.25">
      <c r="A107" s="9">
        <v>1</v>
      </c>
      <c r="B107" s="9">
        <v>1</v>
      </c>
      <c r="C107" s="9">
        <v>9</v>
      </c>
      <c r="D107" s="9" t="s">
        <v>5</v>
      </c>
      <c r="E107" s="9" t="s">
        <v>5</v>
      </c>
      <c r="F107" s="9">
        <v>14015</v>
      </c>
      <c r="G107" s="9">
        <v>32230</v>
      </c>
      <c r="H107" s="9">
        <v>100</v>
      </c>
      <c r="I107" s="9">
        <v>42</v>
      </c>
      <c r="J107" s="9">
        <v>43</v>
      </c>
      <c r="K107" s="9">
        <v>11</v>
      </c>
      <c r="L107" s="9">
        <v>25</v>
      </c>
      <c r="M107" s="9">
        <v>42</v>
      </c>
      <c r="N107" s="9">
        <v>42</v>
      </c>
      <c r="O107" s="9">
        <v>43</v>
      </c>
      <c r="P107" s="9">
        <v>11</v>
      </c>
      <c r="Q107" s="9">
        <v>25</v>
      </c>
      <c r="R107" s="9">
        <v>17</v>
      </c>
      <c r="S107" s="9">
        <v>3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316</v>
      </c>
      <c r="AC107" s="9">
        <v>2220</v>
      </c>
      <c r="AD107" s="9">
        <v>100</v>
      </c>
      <c r="AE107" s="9">
        <v>0</v>
      </c>
      <c r="AF107" s="9">
        <v>0</v>
      </c>
      <c r="AG107" s="9" t="s">
        <v>37</v>
      </c>
      <c r="AH107" s="9">
        <v>0</v>
      </c>
      <c r="AI107" s="9">
        <v>1</v>
      </c>
      <c r="AJ107" s="9">
        <v>13540</v>
      </c>
      <c r="AK107" s="9">
        <v>0</v>
      </c>
      <c r="AL107" s="9">
        <v>-75</v>
      </c>
      <c r="AM107" s="9">
        <v>0</v>
      </c>
      <c r="AN107" s="9">
        <v>0</v>
      </c>
    </row>
    <row r="108" spans="1:40" x14ac:dyDescent="0.25">
      <c r="A108" s="9">
        <v>1</v>
      </c>
      <c r="B108" s="9">
        <v>2</v>
      </c>
      <c r="C108" s="9">
        <v>9</v>
      </c>
      <c r="D108" s="9" t="s">
        <v>5</v>
      </c>
      <c r="E108" s="9" t="s">
        <v>5</v>
      </c>
      <c r="F108" s="9">
        <v>14365</v>
      </c>
      <c r="G108" s="9">
        <v>32230</v>
      </c>
      <c r="H108" s="9">
        <v>100</v>
      </c>
      <c r="I108" s="9">
        <v>39</v>
      </c>
      <c r="J108" s="9">
        <v>40</v>
      </c>
      <c r="K108" s="9">
        <v>10</v>
      </c>
      <c r="L108" s="9">
        <v>25</v>
      </c>
      <c r="M108" s="9">
        <v>39</v>
      </c>
      <c r="N108" s="9">
        <v>39</v>
      </c>
      <c r="O108" s="9">
        <v>40</v>
      </c>
      <c r="P108" s="9">
        <v>10</v>
      </c>
      <c r="Q108" s="9">
        <v>25</v>
      </c>
      <c r="R108" s="9">
        <v>18</v>
      </c>
      <c r="S108" s="9">
        <v>2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316</v>
      </c>
      <c r="AC108" s="9">
        <v>2220</v>
      </c>
      <c r="AD108" s="9">
        <v>100</v>
      </c>
      <c r="AE108" s="9">
        <v>0</v>
      </c>
      <c r="AF108" s="9">
        <v>0</v>
      </c>
      <c r="AG108" s="9" t="s">
        <v>37</v>
      </c>
      <c r="AH108" s="9">
        <v>0</v>
      </c>
      <c r="AI108" s="9">
        <v>1</v>
      </c>
      <c r="AJ108" s="9">
        <v>12572</v>
      </c>
      <c r="AK108" s="9">
        <v>0</v>
      </c>
      <c r="AL108" s="9">
        <v>-75</v>
      </c>
      <c r="AM108" s="9">
        <v>0</v>
      </c>
      <c r="AN108" s="9">
        <v>0</v>
      </c>
    </row>
    <row r="109" spans="1:40" x14ac:dyDescent="0.25">
      <c r="A109" s="9">
        <v>1</v>
      </c>
      <c r="B109" s="9">
        <v>3</v>
      </c>
      <c r="C109" s="9">
        <v>9</v>
      </c>
      <c r="D109" s="9" t="s">
        <v>70</v>
      </c>
      <c r="E109" s="9" t="s">
        <v>71</v>
      </c>
      <c r="F109" s="9">
        <v>14715</v>
      </c>
      <c r="G109" s="9">
        <v>32245</v>
      </c>
      <c r="H109" s="9">
        <v>55</v>
      </c>
      <c r="I109" s="9">
        <v>280</v>
      </c>
      <c r="J109" s="9">
        <v>278</v>
      </c>
      <c r="K109" s="9">
        <v>34</v>
      </c>
      <c r="L109" s="9">
        <v>12</v>
      </c>
      <c r="M109" s="9">
        <v>51</v>
      </c>
      <c r="N109" s="9">
        <v>51</v>
      </c>
      <c r="O109" s="9">
        <v>52</v>
      </c>
      <c r="P109" s="9">
        <v>13</v>
      </c>
      <c r="Q109" s="9">
        <v>25</v>
      </c>
      <c r="R109" s="9">
        <v>100</v>
      </c>
      <c r="S109" s="9">
        <v>100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80</v>
      </c>
      <c r="AC109" s="9">
        <v>556</v>
      </c>
      <c r="AD109" s="9">
        <v>100</v>
      </c>
      <c r="AE109" s="9">
        <v>0</v>
      </c>
      <c r="AF109" s="9">
        <v>0</v>
      </c>
      <c r="AG109" s="9" t="s">
        <v>37</v>
      </c>
      <c r="AH109" s="9">
        <v>229</v>
      </c>
      <c r="AI109" s="9">
        <v>227</v>
      </c>
      <c r="AJ109" s="9">
        <v>22225</v>
      </c>
      <c r="AK109" s="9">
        <v>17.385000000000002</v>
      </c>
      <c r="AL109" s="9">
        <v>0</v>
      </c>
      <c r="AM109" s="9">
        <v>0</v>
      </c>
      <c r="AN109" s="9">
        <v>0</v>
      </c>
    </row>
    <row r="110" spans="1:40" x14ac:dyDescent="0.25">
      <c r="A110" s="9">
        <v>1</v>
      </c>
      <c r="B110" s="9">
        <v>4</v>
      </c>
      <c r="C110" s="9">
        <v>9</v>
      </c>
      <c r="D110" s="9" t="s">
        <v>72</v>
      </c>
      <c r="E110" s="9" t="s">
        <v>73</v>
      </c>
      <c r="F110" s="9">
        <v>15065</v>
      </c>
      <c r="G110" s="9">
        <v>32245</v>
      </c>
      <c r="H110" s="9">
        <v>100</v>
      </c>
      <c r="I110" s="9">
        <v>56</v>
      </c>
      <c r="J110" s="9">
        <v>59</v>
      </c>
      <c r="K110" s="9">
        <v>21</v>
      </c>
      <c r="L110" s="9">
        <v>35</v>
      </c>
      <c r="M110" s="9">
        <v>50</v>
      </c>
      <c r="N110" s="9">
        <v>50</v>
      </c>
      <c r="O110" s="9">
        <v>52</v>
      </c>
      <c r="P110" s="9">
        <v>24</v>
      </c>
      <c r="Q110" s="9">
        <v>46</v>
      </c>
      <c r="R110" s="9">
        <v>17</v>
      </c>
      <c r="S110" s="9">
        <v>3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316</v>
      </c>
      <c r="AC110" s="9">
        <v>2220</v>
      </c>
      <c r="AD110" s="9">
        <v>100</v>
      </c>
      <c r="AE110" s="9">
        <v>0</v>
      </c>
      <c r="AF110" s="9">
        <v>0</v>
      </c>
      <c r="AG110" s="9" t="s">
        <v>37</v>
      </c>
      <c r="AH110" s="9">
        <v>6</v>
      </c>
      <c r="AI110" s="9">
        <v>9</v>
      </c>
      <c r="AJ110" s="9">
        <v>18752</v>
      </c>
      <c r="AK110" s="9">
        <v>0.29199999999999998</v>
      </c>
      <c r="AL110" s="9">
        <v>0</v>
      </c>
      <c r="AM110" s="9">
        <v>0</v>
      </c>
      <c r="AN110" s="9">
        <v>0</v>
      </c>
    </row>
    <row r="111" spans="1:40" x14ac:dyDescent="0.25">
      <c r="A111" s="9">
        <v>1</v>
      </c>
      <c r="B111" s="9">
        <v>5</v>
      </c>
      <c r="C111" s="9">
        <v>9</v>
      </c>
      <c r="D111" s="9" t="s">
        <v>74</v>
      </c>
      <c r="E111" s="9" t="s">
        <v>75</v>
      </c>
      <c r="F111" s="9">
        <v>15410</v>
      </c>
      <c r="G111" s="9">
        <v>32230</v>
      </c>
      <c r="H111" s="9">
        <v>60</v>
      </c>
      <c r="I111" s="9">
        <v>146</v>
      </c>
      <c r="J111" s="9">
        <v>142</v>
      </c>
      <c r="K111" s="9">
        <v>39</v>
      </c>
      <c r="L111" s="9">
        <v>27</v>
      </c>
      <c r="M111" s="9">
        <v>45</v>
      </c>
      <c r="N111" s="9">
        <v>45</v>
      </c>
      <c r="O111" s="9">
        <v>46</v>
      </c>
      <c r="P111" s="9">
        <v>12</v>
      </c>
      <c r="Q111" s="9">
        <v>26</v>
      </c>
      <c r="R111" s="9">
        <v>99</v>
      </c>
      <c r="S111" s="9">
        <v>98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120</v>
      </c>
      <c r="AC111" s="9">
        <v>712</v>
      </c>
      <c r="AD111" s="9">
        <v>100</v>
      </c>
      <c r="AE111" s="9">
        <v>0</v>
      </c>
      <c r="AF111" s="9">
        <v>0</v>
      </c>
      <c r="AG111" s="9" t="s">
        <v>37</v>
      </c>
      <c r="AH111" s="9">
        <v>101</v>
      </c>
      <c r="AI111" s="9">
        <v>97</v>
      </c>
      <c r="AJ111" s="9">
        <v>17046</v>
      </c>
      <c r="AK111" s="9">
        <v>8</v>
      </c>
      <c r="AL111" s="9">
        <v>0</v>
      </c>
      <c r="AM111" s="9">
        <v>0</v>
      </c>
      <c r="AN111" s="9">
        <v>0</v>
      </c>
    </row>
    <row r="112" spans="1:40" x14ac:dyDescent="0.25">
      <c r="A112" s="9">
        <v>1</v>
      </c>
      <c r="B112" s="9">
        <v>6</v>
      </c>
      <c r="C112" s="9">
        <v>9</v>
      </c>
      <c r="D112" s="9" t="s">
        <v>5</v>
      </c>
      <c r="E112" s="9" t="s">
        <v>5</v>
      </c>
      <c r="F112" s="9">
        <v>15765</v>
      </c>
      <c r="G112" s="9">
        <v>32230</v>
      </c>
      <c r="H112" s="9">
        <v>100</v>
      </c>
      <c r="I112" s="9">
        <v>60</v>
      </c>
      <c r="J112" s="9">
        <v>64</v>
      </c>
      <c r="K112" s="9">
        <v>21</v>
      </c>
      <c r="L112" s="9">
        <v>32</v>
      </c>
      <c r="M112" s="9">
        <v>64</v>
      </c>
      <c r="N112" s="9">
        <v>64</v>
      </c>
      <c r="O112" s="9">
        <v>79</v>
      </c>
      <c r="P112" s="9">
        <v>69</v>
      </c>
      <c r="Q112" s="9">
        <v>87</v>
      </c>
      <c r="R112" s="9">
        <v>2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316</v>
      </c>
      <c r="AC112" s="9">
        <v>2220</v>
      </c>
      <c r="AD112" s="9">
        <v>100</v>
      </c>
      <c r="AE112" s="9">
        <v>0</v>
      </c>
      <c r="AF112" s="9">
        <v>0</v>
      </c>
      <c r="AG112" s="9" t="s">
        <v>37</v>
      </c>
      <c r="AH112" s="9">
        <v>-4</v>
      </c>
      <c r="AI112" s="9">
        <v>0</v>
      </c>
      <c r="AJ112" s="9">
        <v>20113</v>
      </c>
      <c r="AK112" s="9">
        <v>-0.217</v>
      </c>
      <c r="AL112" s="9">
        <v>-75</v>
      </c>
      <c r="AM112" s="9">
        <v>0</v>
      </c>
      <c r="AN112" s="9">
        <v>0</v>
      </c>
    </row>
    <row r="113" spans="1:40" x14ac:dyDescent="0.25">
      <c r="A113" s="9">
        <v>1</v>
      </c>
      <c r="B113" s="9">
        <v>7</v>
      </c>
      <c r="C113" s="9">
        <v>9</v>
      </c>
      <c r="D113" s="9" t="s">
        <v>76</v>
      </c>
      <c r="E113" s="9" t="s">
        <v>77</v>
      </c>
      <c r="F113" s="9">
        <v>16115</v>
      </c>
      <c r="G113" s="9">
        <v>32245</v>
      </c>
      <c r="H113" s="9">
        <v>100</v>
      </c>
      <c r="I113" s="9">
        <v>57</v>
      </c>
      <c r="J113" s="9">
        <v>58</v>
      </c>
      <c r="K113" s="9">
        <v>16</v>
      </c>
      <c r="L113" s="9">
        <v>27</v>
      </c>
      <c r="M113" s="9">
        <v>53</v>
      </c>
      <c r="N113" s="9">
        <v>53</v>
      </c>
      <c r="O113" s="9">
        <v>53</v>
      </c>
      <c r="P113" s="9">
        <v>13</v>
      </c>
      <c r="Q113" s="9">
        <v>24</v>
      </c>
      <c r="R113" s="9">
        <v>31</v>
      </c>
      <c r="S113" s="9">
        <v>9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316</v>
      </c>
      <c r="AC113" s="9">
        <v>2220</v>
      </c>
      <c r="AD113" s="9">
        <v>100</v>
      </c>
      <c r="AE113" s="9">
        <v>0</v>
      </c>
      <c r="AF113" s="9">
        <v>0</v>
      </c>
      <c r="AG113" s="9" t="s">
        <v>37</v>
      </c>
      <c r="AH113" s="9">
        <v>4</v>
      </c>
      <c r="AI113" s="9">
        <v>5</v>
      </c>
      <c r="AJ113" s="9">
        <v>18372</v>
      </c>
      <c r="AK113" s="9">
        <v>0.38500000000000001</v>
      </c>
      <c r="AL113" s="9">
        <v>0</v>
      </c>
      <c r="AM113" s="9">
        <v>0</v>
      </c>
      <c r="AN113" s="9">
        <v>0</v>
      </c>
    </row>
    <row r="114" spans="1:40" x14ac:dyDescent="0.25">
      <c r="A114" s="9">
        <v>1</v>
      </c>
      <c r="B114" s="9">
        <v>8</v>
      </c>
      <c r="C114" s="9">
        <v>9</v>
      </c>
      <c r="D114" s="9" t="s">
        <v>78</v>
      </c>
      <c r="E114" s="9" t="s">
        <v>79</v>
      </c>
      <c r="F114" s="9">
        <v>16465</v>
      </c>
      <c r="G114" s="9">
        <v>32245</v>
      </c>
      <c r="H114" s="9">
        <v>100</v>
      </c>
      <c r="I114" s="9">
        <v>53</v>
      </c>
      <c r="J114" s="9">
        <v>53</v>
      </c>
      <c r="K114" s="9">
        <v>14</v>
      </c>
      <c r="L114" s="9">
        <v>26</v>
      </c>
      <c r="M114" s="9">
        <v>48</v>
      </c>
      <c r="N114" s="9">
        <v>48</v>
      </c>
      <c r="O114" s="9">
        <v>49</v>
      </c>
      <c r="P114" s="9">
        <v>13</v>
      </c>
      <c r="Q114" s="9">
        <v>26</v>
      </c>
      <c r="R114" s="9">
        <v>23</v>
      </c>
      <c r="S114" s="9">
        <v>7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316</v>
      </c>
      <c r="AC114" s="9">
        <v>2220</v>
      </c>
      <c r="AD114" s="9">
        <v>100</v>
      </c>
      <c r="AE114" s="9">
        <v>0</v>
      </c>
      <c r="AF114" s="9">
        <v>0</v>
      </c>
      <c r="AG114" s="9" t="s">
        <v>37</v>
      </c>
      <c r="AH114" s="9">
        <v>5</v>
      </c>
      <c r="AI114" s="9">
        <v>5</v>
      </c>
      <c r="AJ114" s="9">
        <v>16804</v>
      </c>
      <c r="AK114" s="9">
        <v>0.308</v>
      </c>
      <c r="AL114" s="9">
        <v>0</v>
      </c>
      <c r="AM114" s="9">
        <v>0</v>
      </c>
      <c r="AN114" s="9">
        <v>0</v>
      </c>
    </row>
    <row r="115" spans="1:40" x14ac:dyDescent="0.25">
      <c r="A115" s="9">
        <v>1</v>
      </c>
      <c r="B115" s="9">
        <v>9</v>
      </c>
      <c r="C115" s="9">
        <v>9</v>
      </c>
      <c r="D115" s="9" t="s">
        <v>80</v>
      </c>
      <c r="E115" s="9" t="s">
        <v>81</v>
      </c>
      <c r="F115" s="9">
        <v>16800</v>
      </c>
      <c r="G115" s="9">
        <v>32230</v>
      </c>
      <c r="H115" s="9">
        <v>55</v>
      </c>
      <c r="I115" s="9">
        <v>146</v>
      </c>
      <c r="J115" s="9">
        <v>155</v>
      </c>
      <c r="K115" s="9">
        <v>88</v>
      </c>
      <c r="L115" s="9">
        <v>56</v>
      </c>
      <c r="M115" s="9">
        <v>44</v>
      </c>
      <c r="N115" s="9">
        <v>44</v>
      </c>
      <c r="O115" s="9">
        <v>45</v>
      </c>
      <c r="P115" s="9">
        <v>12</v>
      </c>
      <c r="Q115" s="9">
        <v>26</v>
      </c>
      <c r="R115" s="9">
        <v>96</v>
      </c>
      <c r="S115" s="9">
        <v>86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80</v>
      </c>
      <c r="AC115" s="9">
        <v>556</v>
      </c>
      <c r="AD115" s="9">
        <v>100</v>
      </c>
      <c r="AE115" s="9">
        <v>0</v>
      </c>
      <c r="AF115" s="9">
        <v>0</v>
      </c>
      <c r="AG115" s="9" t="s">
        <v>37</v>
      </c>
      <c r="AH115" s="9">
        <v>102</v>
      </c>
      <c r="AI115" s="9">
        <v>111</v>
      </c>
      <c r="AJ115" s="9">
        <v>12372</v>
      </c>
      <c r="AK115" s="9">
        <v>9.1669999999999998</v>
      </c>
      <c r="AL115" s="9">
        <v>0</v>
      </c>
      <c r="AM115" s="9">
        <v>0</v>
      </c>
      <c r="AN115" s="9">
        <v>0</v>
      </c>
    </row>
    <row r="116" spans="1:40" x14ac:dyDescent="0.25">
      <c r="A116" s="9">
        <v>1</v>
      </c>
      <c r="B116" s="9">
        <v>1</v>
      </c>
      <c r="C116" s="9">
        <v>10</v>
      </c>
      <c r="D116" s="9" t="s">
        <v>5</v>
      </c>
      <c r="E116" s="9" t="s">
        <v>5</v>
      </c>
      <c r="F116" s="9">
        <v>14015</v>
      </c>
      <c r="G116" s="9">
        <v>32580</v>
      </c>
      <c r="H116" s="9">
        <v>100</v>
      </c>
      <c r="I116" s="9">
        <v>51</v>
      </c>
      <c r="J116" s="9">
        <v>51</v>
      </c>
      <c r="K116" s="9">
        <v>12</v>
      </c>
      <c r="L116" s="9">
        <v>23</v>
      </c>
      <c r="M116" s="9">
        <v>52</v>
      </c>
      <c r="N116" s="9">
        <v>52</v>
      </c>
      <c r="O116" s="9">
        <v>53</v>
      </c>
      <c r="P116" s="9">
        <v>14</v>
      </c>
      <c r="Q116" s="9">
        <v>26</v>
      </c>
      <c r="R116" s="9">
        <v>11</v>
      </c>
      <c r="S116" s="9">
        <v>1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316</v>
      </c>
      <c r="AC116" s="9">
        <v>2220</v>
      </c>
      <c r="AD116" s="9">
        <v>100</v>
      </c>
      <c r="AE116" s="9">
        <v>0</v>
      </c>
      <c r="AF116" s="9">
        <v>0</v>
      </c>
      <c r="AG116" s="9" t="s">
        <v>37</v>
      </c>
      <c r="AH116" s="9">
        <v>-1</v>
      </c>
      <c r="AI116" s="9">
        <v>-1</v>
      </c>
      <c r="AJ116" s="9">
        <v>16142</v>
      </c>
      <c r="AK116" s="9">
        <v>-0.14299999999999999</v>
      </c>
      <c r="AL116" s="9">
        <v>-75</v>
      </c>
      <c r="AM116" s="9">
        <v>0</v>
      </c>
      <c r="AN116" s="9">
        <v>0</v>
      </c>
    </row>
    <row r="117" spans="1:40" x14ac:dyDescent="0.25">
      <c r="A117" s="9">
        <v>1</v>
      </c>
      <c r="B117" s="9">
        <v>2</v>
      </c>
      <c r="C117" s="9">
        <v>10</v>
      </c>
      <c r="D117" s="9" t="s">
        <v>5</v>
      </c>
      <c r="E117" s="9" t="s">
        <v>5</v>
      </c>
      <c r="F117" s="9">
        <v>14365</v>
      </c>
      <c r="G117" s="9">
        <v>32580</v>
      </c>
      <c r="H117" s="9">
        <v>100</v>
      </c>
      <c r="I117" s="9">
        <v>45</v>
      </c>
      <c r="J117" s="9">
        <v>45</v>
      </c>
      <c r="K117" s="9">
        <v>12</v>
      </c>
      <c r="L117" s="9">
        <v>26</v>
      </c>
      <c r="M117" s="9">
        <v>46</v>
      </c>
      <c r="N117" s="9">
        <v>46</v>
      </c>
      <c r="O117" s="9">
        <v>47</v>
      </c>
      <c r="P117" s="9">
        <v>13</v>
      </c>
      <c r="Q117" s="9">
        <v>27</v>
      </c>
      <c r="R117" s="9">
        <v>11</v>
      </c>
      <c r="S117" s="9">
        <v>2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316</v>
      </c>
      <c r="AC117" s="9">
        <v>2220</v>
      </c>
      <c r="AD117" s="9">
        <v>100</v>
      </c>
      <c r="AE117" s="9">
        <v>0</v>
      </c>
      <c r="AF117" s="9">
        <v>0</v>
      </c>
      <c r="AG117" s="9" t="s">
        <v>37</v>
      </c>
      <c r="AH117" s="9">
        <v>-1</v>
      </c>
      <c r="AI117" s="9">
        <v>-1</v>
      </c>
      <c r="AJ117" s="9">
        <v>14319</v>
      </c>
      <c r="AK117" s="9">
        <v>-0.154</v>
      </c>
      <c r="AL117" s="9">
        <v>-75</v>
      </c>
      <c r="AM117" s="9">
        <v>0</v>
      </c>
      <c r="AN117" s="9">
        <v>0</v>
      </c>
    </row>
    <row r="118" spans="1:40" x14ac:dyDescent="0.25">
      <c r="A118" s="9">
        <v>1</v>
      </c>
      <c r="B118" s="9">
        <v>3</v>
      </c>
      <c r="C118" s="9">
        <v>10</v>
      </c>
      <c r="D118" s="9" t="s">
        <v>70</v>
      </c>
      <c r="E118" s="9" t="s">
        <v>71</v>
      </c>
      <c r="F118" s="9">
        <v>14710</v>
      </c>
      <c r="G118" s="9">
        <v>32570</v>
      </c>
      <c r="H118" s="9">
        <v>55</v>
      </c>
      <c r="I118" s="9">
        <v>215</v>
      </c>
      <c r="J118" s="9">
        <v>206</v>
      </c>
      <c r="K118" s="9">
        <v>52</v>
      </c>
      <c r="L118" s="9">
        <v>25</v>
      </c>
      <c r="M118" s="9">
        <v>46</v>
      </c>
      <c r="N118" s="9">
        <v>46</v>
      </c>
      <c r="O118" s="9">
        <v>55</v>
      </c>
      <c r="P118" s="9">
        <v>58</v>
      </c>
      <c r="Q118" s="9">
        <v>105</v>
      </c>
      <c r="R118" s="9">
        <v>94</v>
      </c>
      <c r="S118" s="9">
        <v>88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80</v>
      </c>
      <c r="AC118" s="9">
        <v>556</v>
      </c>
      <c r="AD118" s="9">
        <v>100</v>
      </c>
      <c r="AE118" s="9">
        <v>0</v>
      </c>
      <c r="AF118" s="9">
        <v>0</v>
      </c>
      <c r="AG118" s="9" t="s">
        <v>37</v>
      </c>
      <c r="AH118" s="9">
        <v>169</v>
      </c>
      <c r="AI118" s="9">
        <v>160</v>
      </c>
      <c r="AJ118" s="9">
        <v>16499</v>
      </c>
      <c r="AK118" s="9">
        <v>2.6030000000000002</v>
      </c>
      <c r="AL118" s="9">
        <v>0</v>
      </c>
      <c r="AM118" s="9">
        <v>0</v>
      </c>
      <c r="AN118" s="9">
        <v>0</v>
      </c>
    </row>
    <row r="119" spans="1:40" x14ac:dyDescent="0.25">
      <c r="A119" s="9">
        <v>1</v>
      </c>
      <c r="B119" s="9">
        <v>4</v>
      </c>
      <c r="C119" s="9">
        <v>10</v>
      </c>
      <c r="D119" s="9" t="s">
        <v>72</v>
      </c>
      <c r="E119" s="9" t="s">
        <v>73</v>
      </c>
      <c r="F119" s="9">
        <v>15060</v>
      </c>
      <c r="G119" s="9">
        <v>32570</v>
      </c>
      <c r="H119" s="9">
        <v>100</v>
      </c>
      <c r="I119" s="9">
        <v>58</v>
      </c>
      <c r="J119" s="9">
        <v>60</v>
      </c>
      <c r="K119" s="9">
        <v>17</v>
      </c>
      <c r="L119" s="9">
        <v>28</v>
      </c>
      <c r="M119" s="9">
        <v>49</v>
      </c>
      <c r="N119" s="9">
        <v>49</v>
      </c>
      <c r="O119" s="9">
        <v>50</v>
      </c>
      <c r="P119" s="9">
        <v>13</v>
      </c>
      <c r="Q119" s="9">
        <v>26</v>
      </c>
      <c r="R119" s="9">
        <v>39</v>
      </c>
      <c r="S119" s="9">
        <v>15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316</v>
      </c>
      <c r="AC119" s="9">
        <v>2220</v>
      </c>
      <c r="AD119" s="9">
        <v>100</v>
      </c>
      <c r="AE119" s="9">
        <v>0</v>
      </c>
      <c r="AF119" s="9">
        <v>0</v>
      </c>
      <c r="AG119" s="9" t="s">
        <v>37</v>
      </c>
      <c r="AH119" s="9">
        <v>9</v>
      </c>
      <c r="AI119" s="9">
        <v>11</v>
      </c>
      <c r="AJ119" s="9">
        <v>18965</v>
      </c>
      <c r="AK119" s="9">
        <v>0.76900000000000002</v>
      </c>
      <c r="AL119" s="9">
        <v>0</v>
      </c>
      <c r="AM119" s="9">
        <v>0</v>
      </c>
      <c r="AN119" s="9">
        <v>0</v>
      </c>
    </row>
    <row r="120" spans="1:40" x14ac:dyDescent="0.25">
      <c r="A120" s="9">
        <v>1</v>
      </c>
      <c r="B120" s="9">
        <v>5</v>
      </c>
      <c r="C120" s="9">
        <v>10</v>
      </c>
      <c r="D120" s="9" t="s">
        <v>74</v>
      </c>
      <c r="E120" s="9" t="s">
        <v>75</v>
      </c>
      <c r="F120" s="9">
        <v>15410</v>
      </c>
      <c r="G120" s="9">
        <v>32570</v>
      </c>
      <c r="H120" s="9">
        <v>60</v>
      </c>
      <c r="I120" s="9">
        <v>176</v>
      </c>
      <c r="J120" s="9">
        <v>176</v>
      </c>
      <c r="K120" s="9">
        <v>62</v>
      </c>
      <c r="L120" s="9">
        <v>35</v>
      </c>
      <c r="M120" s="9">
        <v>53</v>
      </c>
      <c r="N120" s="9">
        <v>53</v>
      </c>
      <c r="O120" s="9">
        <v>55</v>
      </c>
      <c r="P120" s="9">
        <v>19</v>
      </c>
      <c r="Q120" s="9">
        <v>34</v>
      </c>
      <c r="R120" s="9">
        <v>98</v>
      </c>
      <c r="S120" s="9">
        <v>93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120</v>
      </c>
      <c r="AC120" s="9">
        <v>712</v>
      </c>
      <c r="AD120" s="9">
        <v>100</v>
      </c>
      <c r="AE120" s="9">
        <v>0</v>
      </c>
      <c r="AF120" s="9">
        <v>0</v>
      </c>
      <c r="AG120" s="9" t="s">
        <v>37</v>
      </c>
      <c r="AH120" s="9">
        <v>123</v>
      </c>
      <c r="AI120" s="9">
        <v>123</v>
      </c>
      <c r="AJ120" s="9">
        <v>21159</v>
      </c>
      <c r="AK120" s="9">
        <v>6.3680000000000003</v>
      </c>
      <c r="AL120" s="9">
        <v>0</v>
      </c>
      <c r="AM120" s="9">
        <v>0</v>
      </c>
      <c r="AN120" s="9">
        <v>0</v>
      </c>
    </row>
    <row r="121" spans="1:40" x14ac:dyDescent="0.25">
      <c r="A121" s="9">
        <v>1</v>
      </c>
      <c r="B121" s="9">
        <v>6</v>
      </c>
      <c r="C121" s="9">
        <v>10</v>
      </c>
      <c r="D121" s="9" t="s">
        <v>5</v>
      </c>
      <c r="E121" s="9" t="s">
        <v>5</v>
      </c>
      <c r="F121" s="9">
        <v>15765</v>
      </c>
      <c r="G121" s="9">
        <v>32580</v>
      </c>
      <c r="H121" s="9">
        <v>100</v>
      </c>
      <c r="I121" s="9">
        <v>52</v>
      </c>
      <c r="J121" s="9">
        <v>53</v>
      </c>
      <c r="K121" s="9">
        <v>14</v>
      </c>
      <c r="L121" s="9">
        <v>26</v>
      </c>
      <c r="M121" s="9">
        <v>52</v>
      </c>
      <c r="N121" s="9">
        <v>52</v>
      </c>
      <c r="O121" s="9">
        <v>55</v>
      </c>
      <c r="P121" s="9">
        <v>21</v>
      </c>
      <c r="Q121" s="9">
        <v>38</v>
      </c>
      <c r="R121" s="9">
        <v>7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316</v>
      </c>
      <c r="AC121" s="9">
        <v>2220</v>
      </c>
      <c r="AD121" s="9">
        <v>100</v>
      </c>
      <c r="AE121" s="9">
        <v>0</v>
      </c>
      <c r="AF121" s="9">
        <v>0</v>
      </c>
      <c r="AG121" s="9" t="s">
        <v>37</v>
      </c>
      <c r="AH121" s="9">
        <v>0</v>
      </c>
      <c r="AI121" s="9">
        <v>1</v>
      </c>
      <c r="AJ121" s="9">
        <v>16721</v>
      </c>
      <c r="AK121" s="9">
        <v>-9.5000000000000001E-2</v>
      </c>
      <c r="AL121" s="9">
        <v>-75</v>
      </c>
      <c r="AM121" s="9">
        <v>0</v>
      </c>
      <c r="AN121" s="9">
        <v>0</v>
      </c>
    </row>
    <row r="122" spans="1:40" x14ac:dyDescent="0.25">
      <c r="A122" s="9">
        <v>1</v>
      </c>
      <c r="B122" s="9">
        <v>7</v>
      </c>
      <c r="C122" s="9">
        <v>10</v>
      </c>
      <c r="D122" s="9" t="s">
        <v>76</v>
      </c>
      <c r="E122" s="9" t="s">
        <v>77</v>
      </c>
      <c r="F122" s="9">
        <v>16110</v>
      </c>
      <c r="G122" s="9">
        <v>32570</v>
      </c>
      <c r="H122" s="9">
        <v>100</v>
      </c>
      <c r="I122" s="9">
        <v>49</v>
      </c>
      <c r="J122" s="9">
        <v>50</v>
      </c>
      <c r="K122" s="9">
        <v>13</v>
      </c>
      <c r="L122" s="9">
        <v>26</v>
      </c>
      <c r="M122" s="9">
        <v>47</v>
      </c>
      <c r="N122" s="9">
        <v>47</v>
      </c>
      <c r="O122" s="9">
        <v>48</v>
      </c>
      <c r="P122" s="9">
        <v>12</v>
      </c>
      <c r="Q122" s="9">
        <v>25</v>
      </c>
      <c r="R122" s="9">
        <v>21</v>
      </c>
      <c r="S122" s="9">
        <v>6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316</v>
      </c>
      <c r="AC122" s="9">
        <v>2220</v>
      </c>
      <c r="AD122" s="9">
        <v>100</v>
      </c>
      <c r="AE122" s="9">
        <v>0</v>
      </c>
      <c r="AF122" s="9">
        <v>0</v>
      </c>
      <c r="AG122" s="9" t="s">
        <v>37</v>
      </c>
      <c r="AH122" s="9">
        <v>2</v>
      </c>
      <c r="AI122" s="9">
        <v>3</v>
      </c>
      <c r="AJ122" s="9">
        <v>15750</v>
      </c>
      <c r="AK122" s="9">
        <v>0.16700000000000001</v>
      </c>
      <c r="AL122" s="9">
        <v>0</v>
      </c>
      <c r="AM122" s="9">
        <v>0</v>
      </c>
      <c r="AN122" s="9">
        <v>0</v>
      </c>
    </row>
    <row r="123" spans="1:40" x14ac:dyDescent="0.25">
      <c r="A123" s="9">
        <v>1</v>
      </c>
      <c r="B123" s="9">
        <v>8</v>
      </c>
      <c r="C123" s="9">
        <v>10</v>
      </c>
      <c r="D123" s="9" t="s">
        <v>78</v>
      </c>
      <c r="E123" s="9" t="s">
        <v>79</v>
      </c>
      <c r="F123" s="9">
        <v>16460</v>
      </c>
      <c r="G123" s="9">
        <v>32570</v>
      </c>
      <c r="H123" s="9">
        <v>100</v>
      </c>
      <c r="I123" s="9">
        <v>47</v>
      </c>
      <c r="J123" s="9">
        <v>50</v>
      </c>
      <c r="K123" s="9">
        <v>17</v>
      </c>
      <c r="L123" s="9">
        <v>34</v>
      </c>
      <c r="M123" s="9">
        <v>46</v>
      </c>
      <c r="N123" s="9">
        <v>46</v>
      </c>
      <c r="O123" s="9">
        <v>47</v>
      </c>
      <c r="P123" s="9">
        <v>15</v>
      </c>
      <c r="Q123" s="9">
        <v>31</v>
      </c>
      <c r="R123" s="9">
        <v>23</v>
      </c>
      <c r="S123" s="9">
        <v>9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316</v>
      </c>
      <c r="AC123" s="9">
        <v>2220</v>
      </c>
      <c r="AD123" s="9">
        <v>100</v>
      </c>
      <c r="AE123" s="9">
        <v>0</v>
      </c>
      <c r="AF123" s="9">
        <v>0</v>
      </c>
      <c r="AG123" s="9" t="s">
        <v>37</v>
      </c>
      <c r="AH123" s="9">
        <v>1</v>
      </c>
      <c r="AI123" s="9">
        <v>4</v>
      </c>
      <c r="AJ123" s="9">
        <v>15918</v>
      </c>
      <c r="AK123" s="9">
        <v>0.2</v>
      </c>
      <c r="AL123" s="9">
        <v>0</v>
      </c>
      <c r="AM123" s="9">
        <v>0</v>
      </c>
      <c r="AN123" s="9">
        <v>0</v>
      </c>
    </row>
    <row r="124" spans="1:40" x14ac:dyDescent="0.25">
      <c r="A124" s="9">
        <v>1</v>
      </c>
      <c r="B124" s="9">
        <v>9</v>
      </c>
      <c r="C124" s="9">
        <v>10</v>
      </c>
      <c r="D124" s="9" t="s">
        <v>80</v>
      </c>
      <c r="E124" s="9" t="s">
        <v>81</v>
      </c>
      <c r="F124" s="9">
        <v>16805</v>
      </c>
      <c r="G124" s="9">
        <v>32575</v>
      </c>
      <c r="H124" s="9">
        <v>50</v>
      </c>
      <c r="I124" s="9">
        <v>141</v>
      </c>
      <c r="J124" s="9">
        <v>154</v>
      </c>
      <c r="K124" s="9">
        <v>82</v>
      </c>
      <c r="L124" s="9">
        <v>53</v>
      </c>
      <c r="M124" s="9">
        <v>51</v>
      </c>
      <c r="N124" s="9">
        <v>51</v>
      </c>
      <c r="O124" s="9">
        <v>52</v>
      </c>
      <c r="P124" s="9">
        <v>13</v>
      </c>
      <c r="Q124" s="9">
        <v>25</v>
      </c>
      <c r="R124" s="9">
        <v>94</v>
      </c>
      <c r="S124" s="9">
        <v>88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80</v>
      </c>
      <c r="AC124" s="9">
        <v>460</v>
      </c>
      <c r="AD124" s="9">
        <v>100</v>
      </c>
      <c r="AE124" s="9">
        <v>0</v>
      </c>
      <c r="AF124" s="9">
        <v>0</v>
      </c>
      <c r="AG124" s="9" t="s">
        <v>37</v>
      </c>
      <c r="AH124" s="9">
        <v>90</v>
      </c>
      <c r="AI124" s="9">
        <v>103</v>
      </c>
      <c r="AJ124" s="9">
        <v>12324</v>
      </c>
      <c r="AK124" s="9">
        <v>7.8460000000000001</v>
      </c>
      <c r="AL124" s="9">
        <v>0</v>
      </c>
      <c r="AM124" s="9">
        <v>0</v>
      </c>
      <c r="AN124" s="9">
        <v>0</v>
      </c>
    </row>
    <row r="125" spans="1:40" x14ac:dyDescent="0.25">
      <c r="A125" s="9">
        <v>1</v>
      </c>
      <c r="B125" s="9">
        <v>1</v>
      </c>
      <c r="C125" s="9">
        <v>11</v>
      </c>
      <c r="D125" s="9" t="s">
        <v>5</v>
      </c>
      <c r="E125" s="9" t="s">
        <v>5</v>
      </c>
      <c r="F125" s="9">
        <v>14015</v>
      </c>
      <c r="G125" s="9">
        <v>32930</v>
      </c>
      <c r="H125" s="9">
        <v>100</v>
      </c>
      <c r="I125" s="9">
        <v>200</v>
      </c>
      <c r="J125" s="9">
        <v>210</v>
      </c>
      <c r="K125" s="9">
        <v>58</v>
      </c>
      <c r="L125" s="9">
        <v>27</v>
      </c>
      <c r="M125" s="9">
        <v>183</v>
      </c>
      <c r="N125" s="9">
        <v>183</v>
      </c>
      <c r="O125" s="9">
        <v>270</v>
      </c>
      <c r="P125" s="9">
        <v>206</v>
      </c>
      <c r="Q125" s="9">
        <v>76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316</v>
      </c>
      <c r="AC125" s="9">
        <v>2220</v>
      </c>
      <c r="AD125" s="9">
        <v>100</v>
      </c>
      <c r="AE125" s="9">
        <v>0</v>
      </c>
      <c r="AF125" s="9">
        <v>0</v>
      </c>
      <c r="AG125" s="9" t="s">
        <v>37</v>
      </c>
      <c r="AH125" s="9">
        <v>17</v>
      </c>
      <c r="AI125" s="9">
        <v>27</v>
      </c>
      <c r="AJ125" s="9">
        <v>66289</v>
      </c>
      <c r="AK125" s="9">
        <v>-0.29099999999999998</v>
      </c>
      <c r="AL125" s="9">
        <v>-75</v>
      </c>
      <c r="AM125" s="9">
        <v>0</v>
      </c>
      <c r="AN125" s="9">
        <v>0</v>
      </c>
    </row>
    <row r="126" spans="1:40" x14ac:dyDescent="0.25">
      <c r="A126" s="9">
        <v>1</v>
      </c>
      <c r="B126" s="9">
        <v>2</v>
      </c>
      <c r="C126" s="9">
        <v>11</v>
      </c>
      <c r="D126" s="9" t="s">
        <v>5</v>
      </c>
      <c r="E126" s="9" t="s">
        <v>5</v>
      </c>
      <c r="F126" s="9">
        <v>14365</v>
      </c>
      <c r="G126" s="9">
        <v>32930</v>
      </c>
      <c r="H126" s="9">
        <v>100</v>
      </c>
      <c r="I126" s="9">
        <v>88</v>
      </c>
      <c r="J126" s="9">
        <v>90</v>
      </c>
      <c r="K126" s="9">
        <v>20</v>
      </c>
      <c r="L126" s="9">
        <v>22</v>
      </c>
      <c r="M126" s="9">
        <v>91</v>
      </c>
      <c r="N126" s="9">
        <v>91</v>
      </c>
      <c r="O126" s="9">
        <v>101</v>
      </c>
      <c r="P126" s="9">
        <v>45</v>
      </c>
      <c r="Q126" s="9">
        <v>44</v>
      </c>
      <c r="R126" s="9">
        <v>2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0</v>
      </c>
      <c r="AB126" s="9">
        <v>316</v>
      </c>
      <c r="AC126" s="9">
        <v>2220</v>
      </c>
      <c r="AD126" s="9">
        <v>100</v>
      </c>
      <c r="AE126" s="9">
        <v>0</v>
      </c>
      <c r="AF126" s="9">
        <v>0</v>
      </c>
      <c r="AG126" s="9" t="s">
        <v>37</v>
      </c>
      <c r="AH126" s="9">
        <v>-3</v>
      </c>
      <c r="AI126" s="9">
        <v>-1</v>
      </c>
      <c r="AJ126" s="9">
        <v>28480</v>
      </c>
      <c r="AK126" s="9">
        <v>-0.24399999999999999</v>
      </c>
      <c r="AL126" s="9">
        <v>-75</v>
      </c>
      <c r="AM126" s="9">
        <v>0</v>
      </c>
      <c r="AN126" s="9">
        <v>0</v>
      </c>
    </row>
    <row r="127" spans="1:40" x14ac:dyDescent="0.25">
      <c r="A127" s="9">
        <v>1</v>
      </c>
      <c r="B127" s="9">
        <v>3</v>
      </c>
      <c r="C127" s="9">
        <v>11</v>
      </c>
      <c r="D127" s="9" t="s">
        <v>70</v>
      </c>
      <c r="E127" s="9" t="s">
        <v>71</v>
      </c>
      <c r="F127" s="9">
        <v>14710</v>
      </c>
      <c r="G127" s="9">
        <v>32900</v>
      </c>
      <c r="H127" s="9">
        <v>60</v>
      </c>
      <c r="I127" s="9">
        <v>210</v>
      </c>
      <c r="J127" s="9">
        <v>201</v>
      </c>
      <c r="K127" s="9">
        <v>55</v>
      </c>
      <c r="L127" s="9">
        <v>27</v>
      </c>
      <c r="M127" s="9">
        <v>48</v>
      </c>
      <c r="N127" s="9">
        <v>48</v>
      </c>
      <c r="O127" s="9">
        <v>50</v>
      </c>
      <c r="P127" s="9">
        <v>16</v>
      </c>
      <c r="Q127" s="9">
        <v>32</v>
      </c>
      <c r="R127" s="9">
        <v>98</v>
      </c>
      <c r="S127" s="9">
        <v>94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120</v>
      </c>
      <c r="AC127" s="9">
        <v>712</v>
      </c>
      <c r="AD127" s="9">
        <v>100</v>
      </c>
      <c r="AE127" s="9">
        <v>0</v>
      </c>
      <c r="AF127" s="9">
        <v>0</v>
      </c>
      <c r="AG127" s="9" t="s">
        <v>37</v>
      </c>
      <c r="AH127" s="9">
        <v>162</v>
      </c>
      <c r="AI127" s="9">
        <v>153</v>
      </c>
      <c r="AJ127" s="9">
        <v>24122</v>
      </c>
      <c r="AK127" s="9">
        <v>9.4380000000000006</v>
      </c>
      <c r="AL127" s="9">
        <v>0</v>
      </c>
      <c r="AM127" s="9">
        <v>0</v>
      </c>
      <c r="AN127" s="9">
        <v>0</v>
      </c>
    </row>
    <row r="128" spans="1:40" x14ac:dyDescent="0.25">
      <c r="A128" s="9">
        <v>1</v>
      </c>
      <c r="B128" s="9">
        <v>4</v>
      </c>
      <c r="C128" s="9">
        <v>11</v>
      </c>
      <c r="D128" s="9" t="s">
        <v>72</v>
      </c>
      <c r="E128" s="9" t="s">
        <v>73</v>
      </c>
      <c r="F128" s="9">
        <v>15065</v>
      </c>
      <c r="G128" s="9">
        <v>32915</v>
      </c>
      <c r="H128" s="9">
        <v>100</v>
      </c>
      <c r="I128" s="9">
        <v>45</v>
      </c>
      <c r="J128" s="9">
        <v>48</v>
      </c>
      <c r="K128" s="9">
        <v>15</v>
      </c>
      <c r="L128" s="9">
        <v>31</v>
      </c>
      <c r="M128" s="9">
        <v>40</v>
      </c>
      <c r="N128" s="9">
        <v>40</v>
      </c>
      <c r="O128" s="9">
        <v>41</v>
      </c>
      <c r="P128" s="9">
        <v>11</v>
      </c>
      <c r="Q128" s="9">
        <v>26</v>
      </c>
      <c r="R128" s="9">
        <v>33</v>
      </c>
      <c r="S128" s="9">
        <v>16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316</v>
      </c>
      <c r="AC128" s="9">
        <v>2220</v>
      </c>
      <c r="AD128" s="9">
        <v>100</v>
      </c>
      <c r="AE128" s="9">
        <v>0</v>
      </c>
      <c r="AF128" s="9">
        <v>0</v>
      </c>
      <c r="AG128" s="9" t="s">
        <v>37</v>
      </c>
      <c r="AH128" s="9">
        <v>5</v>
      </c>
      <c r="AI128" s="9">
        <v>8</v>
      </c>
      <c r="AJ128" s="9">
        <v>15074</v>
      </c>
      <c r="AK128" s="9">
        <v>0.63600000000000001</v>
      </c>
      <c r="AL128" s="9">
        <v>0</v>
      </c>
      <c r="AM128" s="9">
        <v>0</v>
      </c>
      <c r="AN128" s="9">
        <v>0</v>
      </c>
    </row>
    <row r="129" spans="1:40" x14ac:dyDescent="0.25">
      <c r="A129" s="9">
        <v>1</v>
      </c>
      <c r="B129" s="9">
        <v>5</v>
      </c>
      <c r="C129" s="9">
        <v>11</v>
      </c>
      <c r="D129" s="9" t="s">
        <v>74</v>
      </c>
      <c r="E129" s="9" t="s">
        <v>75</v>
      </c>
      <c r="F129" s="9">
        <v>15405</v>
      </c>
      <c r="G129" s="9">
        <v>32905</v>
      </c>
      <c r="H129" s="9">
        <v>60</v>
      </c>
      <c r="I129" s="9">
        <v>153</v>
      </c>
      <c r="J129" s="9">
        <v>145</v>
      </c>
      <c r="K129" s="9">
        <v>43</v>
      </c>
      <c r="L129" s="9">
        <v>29</v>
      </c>
      <c r="M129" s="9">
        <v>44</v>
      </c>
      <c r="N129" s="9">
        <v>44</v>
      </c>
      <c r="O129" s="9">
        <v>46</v>
      </c>
      <c r="P129" s="9">
        <v>13</v>
      </c>
      <c r="Q129" s="9">
        <v>28</v>
      </c>
      <c r="R129" s="9">
        <v>98</v>
      </c>
      <c r="S129" s="9">
        <v>94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120</v>
      </c>
      <c r="AC129" s="9">
        <v>712</v>
      </c>
      <c r="AD129" s="9">
        <v>100</v>
      </c>
      <c r="AE129" s="9">
        <v>0</v>
      </c>
      <c r="AF129" s="9">
        <v>0</v>
      </c>
      <c r="AG129" s="9" t="s">
        <v>37</v>
      </c>
      <c r="AH129" s="9">
        <v>109</v>
      </c>
      <c r="AI129" s="9">
        <v>101</v>
      </c>
      <c r="AJ129" s="9">
        <v>17446</v>
      </c>
      <c r="AK129" s="9">
        <v>7.6150000000000002</v>
      </c>
      <c r="AL129" s="9">
        <v>0</v>
      </c>
      <c r="AM129" s="9">
        <v>0</v>
      </c>
      <c r="AN129" s="9">
        <v>0</v>
      </c>
    </row>
    <row r="130" spans="1:40" x14ac:dyDescent="0.25">
      <c r="A130" s="9">
        <v>1</v>
      </c>
      <c r="B130" s="9">
        <v>6</v>
      </c>
      <c r="C130" s="9">
        <v>11</v>
      </c>
      <c r="D130" s="9" t="s">
        <v>5</v>
      </c>
      <c r="E130" s="9" t="s">
        <v>5</v>
      </c>
      <c r="F130" s="9">
        <v>15765</v>
      </c>
      <c r="G130" s="9">
        <v>32930</v>
      </c>
      <c r="H130" s="9">
        <v>100</v>
      </c>
      <c r="I130" s="9">
        <v>41</v>
      </c>
      <c r="J130" s="9">
        <v>42</v>
      </c>
      <c r="K130" s="9">
        <v>10</v>
      </c>
      <c r="L130" s="9">
        <v>23</v>
      </c>
      <c r="M130" s="9">
        <v>41</v>
      </c>
      <c r="N130" s="9">
        <v>41</v>
      </c>
      <c r="O130" s="9">
        <v>42</v>
      </c>
      <c r="P130" s="9">
        <v>14</v>
      </c>
      <c r="Q130" s="9">
        <v>33</v>
      </c>
      <c r="R130" s="9">
        <v>10</v>
      </c>
      <c r="S130" s="9">
        <v>2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316</v>
      </c>
      <c r="AC130" s="9">
        <v>2220</v>
      </c>
      <c r="AD130" s="9">
        <v>100</v>
      </c>
      <c r="AE130" s="9">
        <v>0</v>
      </c>
      <c r="AF130" s="9">
        <v>0</v>
      </c>
      <c r="AG130" s="9" t="s">
        <v>37</v>
      </c>
      <c r="AH130" s="9">
        <v>0</v>
      </c>
      <c r="AI130" s="9">
        <v>1</v>
      </c>
      <c r="AJ130" s="9">
        <v>13347</v>
      </c>
      <c r="AK130" s="9">
        <v>0</v>
      </c>
      <c r="AL130" s="9">
        <v>-75</v>
      </c>
      <c r="AM130" s="9">
        <v>0</v>
      </c>
      <c r="AN130" s="9">
        <v>0</v>
      </c>
    </row>
    <row r="131" spans="1:40" x14ac:dyDescent="0.25">
      <c r="A131" s="9">
        <v>1</v>
      </c>
      <c r="B131" s="9">
        <v>7</v>
      </c>
      <c r="C131" s="9">
        <v>11</v>
      </c>
      <c r="D131" s="9" t="s">
        <v>76</v>
      </c>
      <c r="E131" s="9" t="s">
        <v>77</v>
      </c>
      <c r="F131" s="9">
        <v>16115</v>
      </c>
      <c r="G131" s="9">
        <v>32915</v>
      </c>
      <c r="H131" s="9">
        <v>100</v>
      </c>
      <c r="I131" s="9">
        <v>41</v>
      </c>
      <c r="J131" s="9">
        <v>42</v>
      </c>
      <c r="K131" s="9">
        <v>11</v>
      </c>
      <c r="L131" s="9">
        <v>26</v>
      </c>
      <c r="M131" s="9">
        <v>38</v>
      </c>
      <c r="N131" s="9">
        <v>38</v>
      </c>
      <c r="O131" s="9">
        <v>39</v>
      </c>
      <c r="P131" s="9">
        <v>10</v>
      </c>
      <c r="Q131" s="9">
        <v>25</v>
      </c>
      <c r="R131" s="9">
        <v>24</v>
      </c>
      <c r="S131" s="9">
        <v>8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316</v>
      </c>
      <c r="AC131" s="9">
        <v>2220</v>
      </c>
      <c r="AD131" s="9">
        <v>100</v>
      </c>
      <c r="AE131" s="9">
        <v>0</v>
      </c>
      <c r="AF131" s="9">
        <v>0</v>
      </c>
      <c r="AG131" s="9" t="s">
        <v>37</v>
      </c>
      <c r="AH131" s="9">
        <v>3</v>
      </c>
      <c r="AI131" s="9">
        <v>4</v>
      </c>
      <c r="AJ131" s="9">
        <v>13347</v>
      </c>
      <c r="AK131" s="9">
        <v>0.3</v>
      </c>
      <c r="AL131" s="9">
        <v>0</v>
      </c>
      <c r="AM131" s="9">
        <v>0</v>
      </c>
      <c r="AN131" s="9">
        <v>0</v>
      </c>
    </row>
    <row r="132" spans="1:40" x14ac:dyDescent="0.25">
      <c r="A132" s="9">
        <v>1</v>
      </c>
      <c r="B132" s="9">
        <v>8</v>
      </c>
      <c r="C132" s="9">
        <v>11</v>
      </c>
      <c r="D132" s="9" t="s">
        <v>78</v>
      </c>
      <c r="E132" s="9" t="s">
        <v>79</v>
      </c>
      <c r="F132" s="9">
        <v>16465</v>
      </c>
      <c r="G132" s="9">
        <v>32915</v>
      </c>
      <c r="H132" s="9">
        <v>100</v>
      </c>
      <c r="I132" s="9">
        <v>41</v>
      </c>
      <c r="J132" s="9">
        <v>43</v>
      </c>
      <c r="K132" s="9">
        <v>13</v>
      </c>
      <c r="L132" s="9">
        <v>30</v>
      </c>
      <c r="M132" s="9">
        <v>40</v>
      </c>
      <c r="N132" s="9">
        <v>40</v>
      </c>
      <c r="O132" s="9">
        <v>41</v>
      </c>
      <c r="P132" s="9">
        <v>12</v>
      </c>
      <c r="Q132" s="9">
        <v>29</v>
      </c>
      <c r="R132" s="9">
        <v>18</v>
      </c>
      <c r="S132" s="9">
        <v>7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316</v>
      </c>
      <c r="AC132" s="9">
        <v>2220</v>
      </c>
      <c r="AD132" s="9">
        <v>100</v>
      </c>
      <c r="AE132" s="9">
        <v>0</v>
      </c>
      <c r="AF132" s="9">
        <v>0</v>
      </c>
      <c r="AG132" s="9" t="s">
        <v>37</v>
      </c>
      <c r="AH132" s="9">
        <v>1</v>
      </c>
      <c r="AI132" s="9">
        <v>3</v>
      </c>
      <c r="AJ132" s="9">
        <v>13721</v>
      </c>
      <c r="AK132" s="9">
        <v>0.16700000000000001</v>
      </c>
      <c r="AL132" s="9">
        <v>0</v>
      </c>
      <c r="AM132" s="9">
        <v>0</v>
      </c>
      <c r="AN132" s="9">
        <v>0</v>
      </c>
    </row>
    <row r="133" spans="1:40" x14ac:dyDescent="0.25">
      <c r="A133" s="9">
        <v>1</v>
      </c>
      <c r="B133" s="9">
        <v>9</v>
      </c>
      <c r="C133" s="9">
        <v>11</v>
      </c>
      <c r="D133" s="9" t="s">
        <v>80</v>
      </c>
      <c r="E133" s="9" t="s">
        <v>81</v>
      </c>
      <c r="F133" s="9">
        <v>16850</v>
      </c>
      <c r="G133" s="9">
        <v>32950</v>
      </c>
      <c r="H133" s="9">
        <v>50</v>
      </c>
      <c r="I133" s="9">
        <v>135</v>
      </c>
      <c r="J133" s="9">
        <v>139</v>
      </c>
      <c r="K133" s="9">
        <v>67</v>
      </c>
      <c r="L133" s="9">
        <v>48</v>
      </c>
      <c r="M133" s="9">
        <v>45</v>
      </c>
      <c r="N133" s="9">
        <v>45</v>
      </c>
      <c r="O133" s="9">
        <v>47</v>
      </c>
      <c r="P133" s="9">
        <v>13</v>
      </c>
      <c r="Q133" s="9">
        <v>27</v>
      </c>
      <c r="R133" s="9">
        <v>90</v>
      </c>
      <c r="S133" s="9">
        <v>84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80</v>
      </c>
      <c r="AC133" s="9">
        <v>460</v>
      </c>
      <c r="AD133" s="9">
        <v>100</v>
      </c>
      <c r="AE133" s="9">
        <v>0</v>
      </c>
      <c r="AF133" s="9">
        <v>0</v>
      </c>
      <c r="AG133" s="9" t="s">
        <v>37</v>
      </c>
      <c r="AH133" s="9">
        <v>90</v>
      </c>
      <c r="AI133" s="9">
        <v>94</v>
      </c>
      <c r="AJ133" s="9">
        <v>11144</v>
      </c>
      <c r="AK133" s="9">
        <v>7.077</v>
      </c>
      <c r="AL133" s="9">
        <v>0</v>
      </c>
      <c r="AM133" s="9">
        <v>0</v>
      </c>
      <c r="AN133" s="9">
        <v>0</v>
      </c>
    </row>
    <row r="134" spans="1:40" x14ac:dyDescent="0.25">
      <c r="A134" s="9">
        <v>1</v>
      </c>
      <c r="B134" s="9">
        <v>1</v>
      </c>
      <c r="C134" s="9">
        <v>12</v>
      </c>
      <c r="D134" s="9" t="s">
        <v>40</v>
      </c>
      <c r="E134" s="9" t="s">
        <v>41</v>
      </c>
      <c r="F134" s="9">
        <v>14025</v>
      </c>
      <c r="G134" s="9">
        <v>33285</v>
      </c>
      <c r="H134" s="9">
        <v>170</v>
      </c>
      <c r="I134" s="9">
        <v>4884</v>
      </c>
      <c r="J134" s="9">
        <v>8667</v>
      </c>
      <c r="K134" s="9">
        <v>10763</v>
      </c>
      <c r="L134" s="9">
        <v>124</v>
      </c>
      <c r="M134" s="9">
        <v>1091</v>
      </c>
      <c r="N134" s="9">
        <v>1091</v>
      </c>
      <c r="O134" s="9">
        <v>1106</v>
      </c>
      <c r="P134" s="9">
        <v>288</v>
      </c>
      <c r="Q134" s="9">
        <v>26</v>
      </c>
      <c r="R134" s="9">
        <v>100</v>
      </c>
      <c r="S134" s="9">
        <v>100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912</v>
      </c>
      <c r="AC134" s="9">
        <v>5560</v>
      </c>
      <c r="AD134" s="9">
        <v>100</v>
      </c>
      <c r="AE134" s="9">
        <v>0</v>
      </c>
      <c r="AF134" s="9">
        <v>0</v>
      </c>
      <c r="AG134" s="9" t="s">
        <v>37</v>
      </c>
      <c r="AH134" s="9">
        <v>3793</v>
      </c>
      <c r="AI134" s="9">
        <v>7576</v>
      </c>
      <c r="AJ134" s="9">
        <v>7904666</v>
      </c>
      <c r="AK134" s="9">
        <v>26.253</v>
      </c>
      <c r="AL134" s="9">
        <v>0</v>
      </c>
      <c r="AM134" s="9">
        <v>0</v>
      </c>
      <c r="AN134" s="9">
        <v>0</v>
      </c>
    </row>
    <row r="135" spans="1:40" x14ac:dyDescent="0.25">
      <c r="A135" s="9">
        <v>1</v>
      </c>
      <c r="B135" s="9">
        <v>2</v>
      </c>
      <c r="C135" s="9">
        <v>12</v>
      </c>
      <c r="D135" s="9" t="s">
        <v>5</v>
      </c>
      <c r="E135" s="9" t="s">
        <v>5</v>
      </c>
      <c r="F135" s="9">
        <v>14365</v>
      </c>
      <c r="G135" s="9">
        <v>33280</v>
      </c>
      <c r="H135" s="9">
        <v>100</v>
      </c>
      <c r="I135" s="9">
        <v>218</v>
      </c>
      <c r="J135" s="9">
        <v>224</v>
      </c>
      <c r="K135" s="9">
        <v>56</v>
      </c>
      <c r="L135" s="9">
        <v>25</v>
      </c>
      <c r="M135" s="9">
        <v>192</v>
      </c>
      <c r="N135" s="9">
        <v>192</v>
      </c>
      <c r="O135" s="9">
        <v>277</v>
      </c>
      <c r="P135" s="9">
        <v>197</v>
      </c>
      <c r="Q135" s="9">
        <v>71</v>
      </c>
      <c r="R135" s="9">
        <v>1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316</v>
      </c>
      <c r="AC135" s="9">
        <v>2220</v>
      </c>
      <c r="AD135" s="9">
        <v>100</v>
      </c>
      <c r="AE135" s="9">
        <v>0</v>
      </c>
      <c r="AF135" s="9">
        <v>0</v>
      </c>
      <c r="AG135" s="9" t="s">
        <v>37</v>
      </c>
      <c r="AH135" s="9">
        <v>26</v>
      </c>
      <c r="AI135" s="9">
        <v>32</v>
      </c>
      <c r="AJ135" s="9">
        <v>70777</v>
      </c>
      <c r="AK135" s="9">
        <v>-0.26900000000000002</v>
      </c>
      <c r="AL135" s="9">
        <v>-75</v>
      </c>
      <c r="AM135" s="9">
        <v>0</v>
      </c>
      <c r="AN135" s="9">
        <v>0</v>
      </c>
    </row>
    <row r="136" spans="1:40" x14ac:dyDescent="0.25">
      <c r="A136" s="9">
        <v>1</v>
      </c>
      <c r="B136" s="9">
        <v>3</v>
      </c>
      <c r="C136" s="9">
        <v>12</v>
      </c>
      <c r="D136" s="9" t="s">
        <v>70</v>
      </c>
      <c r="E136" s="9" t="s">
        <v>71</v>
      </c>
      <c r="F136" s="9">
        <v>14720</v>
      </c>
      <c r="G136" s="9">
        <v>33235</v>
      </c>
      <c r="H136" s="9">
        <v>50</v>
      </c>
      <c r="I136" s="9">
        <v>266</v>
      </c>
      <c r="J136" s="9">
        <v>268</v>
      </c>
      <c r="K136" s="9">
        <v>36</v>
      </c>
      <c r="L136" s="9">
        <v>13</v>
      </c>
      <c r="M136" s="9">
        <v>58</v>
      </c>
      <c r="N136" s="9">
        <v>58</v>
      </c>
      <c r="O136" s="9">
        <v>59</v>
      </c>
      <c r="P136" s="9">
        <v>14</v>
      </c>
      <c r="Q136" s="9">
        <v>23</v>
      </c>
      <c r="R136" s="9">
        <v>100</v>
      </c>
      <c r="S136" s="9">
        <v>100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80</v>
      </c>
      <c r="AC136" s="9">
        <v>460</v>
      </c>
      <c r="AD136" s="9">
        <v>100</v>
      </c>
      <c r="AE136" s="9">
        <v>0</v>
      </c>
      <c r="AF136" s="9">
        <v>0</v>
      </c>
      <c r="AG136" s="9" t="s">
        <v>37</v>
      </c>
      <c r="AH136" s="9">
        <v>208</v>
      </c>
      <c r="AI136" s="9">
        <v>210</v>
      </c>
      <c r="AJ136" s="9">
        <v>21426</v>
      </c>
      <c r="AK136" s="9">
        <v>14.929</v>
      </c>
      <c r="AL136" s="9">
        <v>0</v>
      </c>
      <c r="AM136" s="9">
        <v>0</v>
      </c>
      <c r="AN136" s="9">
        <v>0</v>
      </c>
    </row>
    <row r="137" spans="1:40" x14ac:dyDescent="0.25">
      <c r="A137" s="9">
        <v>1</v>
      </c>
      <c r="B137" s="9">
        <v>4</v>
      </c>
      <c r="C137" s="9">
        <v>12</v>
      </c>
      <c r="D137" s="9" t="s">
        <v>72</v>
      </c>
      <c r="E137" s="9" t="s">
        <v>73</v>
      </c>
      <c r="F137" s="9">
        <v>15070</v>
      </c>
      <c r="G137" s="9">
        <v>33260</v>
      </c>
      <c r="H137" s="9">
        <v>100</v>
      </c>
      <c r="I137" s="9">
        <v>49</v>
      </c>
      <c r="J137" s="9">
        <v>51</v>
      </c>
      <c r="K137" s="9">
        <v>15</v>
      </c>
      <c r="L137" s="9">
        <v>29</v>
      </c>
      <c r="M137" s="9">
        <v>44</v>
      </c>
      <c r="N137" s="9">
        <v>44</v>
      </c>
      <c r="O137" s="9">
        <v>45</v>
      </c>
      <c r="P137" s="9">
        <v>12</v>
      </c>
      <c r="Q137" s="9">
        <v>26</v>
      </c>
      <c r="R137" s="9">
        <v>30</v>
      </c>
      <c r="S137" s="9">
        <v>15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316</v>
      </c>
      <c r="AC137" s="9">
        <v>2220</v>
      </c>
      <c r="AD137" s="9">
        <v>100</v>
      </c>
      <c r="AE137" s="9">
        <v>0</v>
      </c>
      <c r="AF137" s="9">
        <v>0</v>
      </c>
      <c r="AG137" s="9" t="s">
        <v>37</v>
      </c>
      <c r="AH137" s="9">
        <v>5</v>
      </c>
      <c r="AI137" s="9">
        <v>7</v>
      </c>
      <c r="AJ137" s="9">
        <v>16162</v>
      </c>
      <c r="AK137" s="9">
        <v>0.5</v>
      </c>
      <c r="AL137" s="9">
        <v>0</v>
      </c>
      <c r="AM137" s="9">
        <v>0</v>
      </c>
      <c r="AN137" s="9">
        <v>0</v>
      </c>
    </row>
    <row r="138" spans="1:40" x14ac:dyDescent="0.25">
      <c r="A138" s="9">
        <v>1</v>
      </c>
      <c r="B138" s="9">
        <v>5</v>
      </c>
      <c r="C138" s="9">
        <v>12</v>
      </c>
      <c r="D138" s="9" t="s">
        <v>74</v>
      </c>
      <c r="E138" s="9" t="s">
        <v>75</v>
      </c>
      <c r="F138" s="9">
        <v>15410</v>
      </c>
      <c r="G138" s="9">
        <v>33240</v>
      </c>
      <c r="H138" s="9">
        <v>60</v>
      </c>
      <c r="I138" s="9">
        <v>143</v>
      </c>
      <c r="J138" s="9">
        <v>140</v>
      </c>
      <c r="K138" s="9">
        <v>38</v>
      </c>
      <c r="L138" s="9">
        <v>27</v>
      </c>
      <c r="M138" s="9">
        <v>45</v>
      </c>
      <c r="N138" s="9">
        <v>45</v>
      </c>
      <c r="O138" s="9">
        <v>46</v>
      </c>
      <c r="P138" s="9">
        <v>14</v>
      </c>
      <c r="Q138" s="9">
        <v>30</v>
      </c>
      <c r="R138" s="9">
        <v>99</v>
      </c>
      <c r="S138" s="9">
        <v>98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120</v>
      </c>
      <c r="AC138" s="9">
        <v>712</v>
      </c>
      <c r="AD138" s="9">
        <v>100</v>
      </c>
      <c r="AE138" s="9">
        <v>0</v>
      </c>
      <c r="AF138" s="9">
        <v>0</v>
      </c>
      <c r="AG138" s="9" t="s">
        <v>37</v>
      </c>
      <c r="AH138" s="9">
        <v>98</v>
      </c>
      <c r="AI138" s="9">
        <v>95</v>
      </c>
      <c r="AJ138" s="9">
        <v>16773</v>
      </c>
      <c r="AK138" s="9">
        <v>6.7140000000000004</v>
      </c>
      <c r="AL138" s="9">
        <v>0</v>
      </c>
      <c r="AM138" s="9">
        <v>0</v>
      </c>
      <c r="AN138" s="9">
        <v>0</v>
      </c>
    </row>
    <row r="139" spans="1:40" x14ac:dyDescent="0.25">
      <c r="A139" s="9">
        <v>1</v>
      </c>
      <c r="B139" s="9">
        <v>6</v>
      </c>
      <c r="C139" s="9">
        <v>12</v>
      </c>
      <c r="D139" s="9" t="s">
        <v>5</v>
      </c>
      <c r="E139" s="9" t="s">
        <v>5</v>
      </c>
      <c r="F139" s="9">
        <v>15765</v>
      </c>
      <c r="G139" s="9">
        <v>33280</v>
      </c>
      <c r="H139" s="9">
        <v>100</v>
      </c>
      <c r="I139" s="9">
        <v>40</v>
      </c>
      <c r="J139" s="9">
        <v>41</v>
      </c>
      <c r="K139" s="9">
        <v>11</v>
      </c>
      <c r="L139" s="9">
        <v>26</v>
      </c>
      <c r="M139" s="9">
        <v>40</v>
      </c>
      <c r="N139" s="9">
        <v>40</v>
      </c>
      <c r="O139" s="9">
        <v>42</v>
      </c>
      <c r="P139" s="9">
        <v>28</v>
      </c>
      <c r="Q139" s="9">
        <v>66</v>
      </c>
      <c r="R139" s="9">
        <v>1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316</v>
      </c>
      <c r="AC139" s="9">
        <v>2220</v>
      </c>
      <c r="AD139" s="9">
        <v>100</v>
      </c>
      <c r="AE139" s="9">
        <v>0</v>
      </c>
      <c r="AF139" s="9">
        <v>0</v>
      </c>
      <c r="AG139" s="9" t="s">
        <v>37</v>
      </c>
      <c r="AH139" s="9">
        <v>0</v>
      </c>
      <c r="AI139" s="9">
        <v>1</v>
      </c>
      <c r="AJ139" s="9">
        <v>13100</v>
      </c>
      <c r="AK139" s="9">
        <v>-3.5999999999999997E-2</v>
      </c>
      <c r="AL139" s="9">
        <v>-75</v>
      </c>
      <c r="AM139" s="9">
        <v>0</v>
      </c>
      <c r="AN139" s="9">
        <v>0</v>
      </c>
    </row>
    <row r="140" spans="1:40" x14ac:dyDescent="0.25">
      <c r="A140" s="9">
        <v>1</v>
      </c>
      <c r="B140" s="9">
        <v>7</v>
      </c>
      <c r="C140" s="9">
        <v>12</v>
      </c>
      <c r="D140" s="9" t="s">
        <v>76</v>
      </c>
      <c r="E140" s="9" t="s">
        <v>77</v>
      </c>
      <c r="F140" s="9">
        <v>16120</v>
      </c>
      <c r="G140" s="9">
        <v>33260</v>
      </c>
      <c r="H140" s="9">
        <v>100</v>
      </c>
      <c r="I140" s="9">
        <v>39</v>
      </c>
      <c r="J140" s="9">
        <v>41</v>
      </c>
      <c r="K140" s="9">
        <v>13</v>
      </c>
      <c r="L140" s="9">
        <v>31</v>
      </c>
      <c r="M140" s="9">
        <v>38</v>
      </c>
      <c r="N140" s="9">
        <v>38</v>
      </c>
      <c r="O140" s="9">
        <v>39</v>
      </c>
      <c r="P140" s="9">
        <v>10</v>
      </c>
      <c r="Q140" s="9">
        <v>25</v>
      </c>
      <c r="R140" s="9">
        <v>23</v>
      </c>
      <c r="S140" s="9">
        <v>8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316</v>
      </c>
      <c r="AC140" s="9">
        <v>2220</v>
      </c>
      <c r="AD140" s="9">
        <v>100</v>
      </c>
      <c r="AE140" s="9">
        <v>0</v>
      </c>
      <c r="AF140" s="9">
        <v>0</v>
      </c>
      <c r="AG140" s="9" t="s">
        <v>37</v>
      </c>
      <c r="AH140" s="9">
        <v>1</v>
      </c>
      <c r="AI140" s="9">
        <v>3</v>
      </c>
      <c r="AJ140" s="9">
        <v>12991</v>
      </c>
      <c r="AK140" s="9">
        <v>0.2</v>
      </c>
      <c r="AL140" s="9">
        <v>0</v>
      </c>
      <c r="AM140" s="9">
        <v>0</v>
      </c>
      <c r="AN140" s="9">
        <v>0</v>
      </c>
    </row>
    <row r="141" spans="1:40" x14ac:dyDescent="0.25">
      <c r="A141" s="9">
        <v>1</v>
      </c>
      <c r="B141" s="9">
        <v>8</v>
      </c>
      <c r="C141" s="9">
        <v>12</v>
      </c>
      <c r="D141" s="9" t="s">
        <v>78</v>
      </c>
      <c r="E141" s="9" t="s">
        <v>79</v>
      </c>
      <c r="F141" s="9">
        <v>16470</v>
      </c>
      <c r="G141" s="9">
        <v>33260</v>
      </c>
      <c r="H141" s="9">
        <v>100</v>
      </c>
      <c r="I141" s="9">
        <v>41</v>
      </c>
      <c r="J141" s="9">
        <v>43</v>
      </c>
      <c r="K141" s="9">
        <v>14</v>
      </c>
      <c r="L141" s="9">
        <v>32</v>
      </c>
      <c r="M141" s="9">
        <v>38</v>
      </c>
      <c r="N141" s="9">
        <v>38</v>
      </c>
      <c r="O141" s="9">
        <v>40</v>
      </c>
      <c r="P141" s="9">
        <v>12</v>
      </c>
      <c r="Q141" s="9">
        <v>30</v>
      </c>
      <c r="R141" s="9">
        <v>26</v>
      </c>
      <c r="S141" s="9">
        <v>7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316</v>
      </c>
      <c r="AC141" s="9">
        <v>2220</v>
      </c>
      <c r="AD141" s="9">
        <v>100</v>
      </c>
      <c r="AE141" s="9">
        <v>0</v>
      </c>
      <c r="AF141" s="9">
        <v>0</v>
      </c>
      <c r="AG141" s="9" t="s">
        <v>37</v>
      </c>
      <c r="AH141" s="9">
        <v>3</v>
      </c>
      <c r="AI141" s="9">
        <v>5</v>
      </c>
      <c r="AJ141" s="9">
        <v>13715</v>
      </c>
      <c r="AK141" s="9">
        <v>0.25</v>
      </c>
      <c r="AL141" s="9">
        <v>0</v>
      </c>
      <c r="AM141" s="9">
        <v>0</v>
      </c>
      <c r="AN141" s="9">
        <v>0</v>
      </c>
    </row>
    <row r="142" spans="1:40" x14ac:dyDescent="0.25">
      <c r="A142" s="9">
        <v>1</v>
      </c>
      <c r="B142" s="9">
        <v>9</v>
      </c>
      <c r="C142" s="9">
        <v>12</v>
      </c>
      <c r="D142" s="9" t="s">
        <v>80</v>
      </c>
      <c r="E142" s="9" t="s">
        <v>81</v>
      </c>
      <c r="F142" s="9">
        <v>16835</v>
      </c>
      <c r="G142" s="9">
        <v>33290</v>
      </c>
      <c r="H142" s="9">
        <v>45</v>
      </c>
      <c r="I142" s="9">
        <v>166</v>
      </c>
      <c r="J142" s="9">
        <v>167</v>
      </c>
      <c r="K142" s="9">
        <v>64</v>
      </c>
      <c r="L142" s="9">
        <v>38</v>
      </c>
      <c r="M142" s="9">
        <v>44</v>
      </c>
      <c r="N142" s="9">
        <v>44</v>
      </c>
      <c r="O142" s="9">
        <v>45</v>
      </c>
      <c r="P142" s="9">
        <v>12</v>
      </c>
      <c r="Q142" s="9">
        <v>26</v>
      </c>
      <c r="R142" s="9">
        <v>96</v>
      </c>
      <c r="S142" s="9">
        <v>90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52</v>
      </c>
      <c r="AC142" s="9">
        <v>332</v>
      </c>
      <c r="AD142" s="9">
        <v>100</v>
      </c>
      <c r="AE142" s="9">
        <v>0</v>
      </c>
      <c r="AF142" s="9">
        <v>0</v>
      </c>
      <c r="AG142" s="9" t="s">
        <v>37</v>
      </c>
      <c r="AH142" s="9">
        <v>122</v>
      </c>
      <c r="AI142" s="9">
        <v>123</v>
      </c>
      <c r="AJ142" s="9">
        <v>8668</v>
      </c>
      <c r="AK142" s="9">
        <v>10.167</v>
      </c>
      <c r="AL142" s="9">
        <v>0</v>
      </c>
      <c r="AM142" s="9">
        <v>0</v>
      </c>
      <c r="AN142" s="9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G109"/>
  <sheetViews>
    <sheetView topLeftCell="A16" workbookViewId="0">
      <selection activeCell="A26" sqref="A26:G101"/>
    </sheetView>
  </sheetViews>
  <sheetFormatPr defaultRowHeight="15" x14ac:dyDescent="0.25"/>
  <cols>
    <col min="1" max="16384" width="9.140625" style="9"/>
  </cols>
  <sheetData>
    <row r="1" spans="1:7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137</v>
      </c>
      <c r="G1" s="9" t="s">
        <v>13</v>
      </c>
    </row>
    <row r="2" spans="1:7" x14ac:dyDescent="0.25">
      <c r="A2" s="9">
        <v>1</v>
      </c>
      <c r="B2" s="9">
        <v>2</v>
      </c>
      <c r="C2" s="9">
        <v>1</v>
      </c>
      <c r="D2" s="9" t="s">
        <v>5</v>
      </c>
      <c r="E2" s="9" t="s">
        <v>5</v>
      </c>
      <c r="F2" s="9">
        <v>7</v>
      </c>
      <c r="G2" s="9">
        <v>-75</v>
      </c>
    </row>
    <row r="3" spans="1:7" x14ac:dyDescent="0.25">
      <c r="A3" s="9">
        <v>1</v>
      </c>
      <c r="B3" s="9">
        <v>8</v>
      </c>
      <c r="C3" s="9">
        <v>1</v>
      </c>
      <c r="D3" s="9" t="s">
        <v>5</v>
      </c>
      <c r="E3" s="9" t="s">
        <v>5</v>
      </c>
      <c r="F3" s="9">
        <v>30</v>
      </c>
      <c r="G3" s="9">
        <v>-75</v>
      </c>
    </row>
    <row r="4" spans="1:7" x14ac:dyDescent="0.25">
      <c r="A4" s="9">
        <v>1</v>
      </c>
      <c r="B4" s="9">
        <v>2</v>
      </c>
      <c r="C4" s="9">
        <v>2</v>
      </c>
      <c r="D4" s="9" t="s">
        <v>5</v>
      </c>
      <c r="E4" s="9" t="s">
        <v>5</v>
      </c>
      <c r="F4" s="9">
        <v>-68</v>
      </c>
      <c r="G4" s="9">
        <v>-75</v>
      </c>
    </row>
    <row r="5" spans="1:7" x14ac:dyDescent="0.25">
      <c r="A5" s="9">
        <v>1</v>
      </c>
      <c r="B5" s="9">
        <v>8</v>
      </c>
      <c r="C5" s="9">
        <v>2</v>
      </c>
      <c r="D5" s="9" t="s">
        <v>5</v>
      </c>
      <c r="E5" s="9" t="s">
        <v>5</v>
      </c>
      <c r="F5" s="9">
        <v>30</v>
      </c>
      <c r="G5" s="9">
        <v>-75</v>
      </c>
    </row>
    <row r="6" spans="1:7" x14ac:dyDescent="0.25">
      <c r="A6" s="9">
        <v>1</v>
      </c>
      <c r="B6" s="9">
        <v>9</v>
      </c>
      <c r="C6" s="9">
        <v>2</v>
      </c>
      <c r="D6" s="9" t="s">
        <v>5</v>
      </c>
      <c r="E6" s="9" t="s">
        <v>5</v>
      </c>
      <c r="F6" s="9">
        <v>8</v>
      </c>
      <c r="G6" s="9">
        <v>-75</v>
      </c>
    </row>
    <row r="7" spans="1:7" x14ac:dyDescent="0.25">
      <c r="A7" s="9">
        <v>1</v>
      </c>
      <c r="B7" s="9">
        <v>1</v>
      </c>
      <c r="C7" s="9">
        <v>3</v>
      </c>
      <c r="D7" s="9" t="s">
        <v>5</v>
      </c>
      <c r="E7" s="9" t="s">
        <v>5</v>
      </c>
      <c r="F7" s="9">
        <v>33</v>
      </c>
      <c r="G7" s="9">
        <v>-75</v>
      </c>
    </row>
    <row r="8" spans="1:7" x14ac:dyDescent="0.25">
      <c r="A8" s="9">
        <v>1</v>
      </c>
      <c r="B8" s="9">
        <v>2</v>
      </c>
      <c r="C8" s="9">
        <v>3</v>
      </c>
      <c r="D8" s="9" t="s">
        <v>5</v>
      </c>
      <c r="E8" s="9" t="s">
        <v>5</v>
      </c>
      <c r="F8" s="9">
        <v>0</v>
      </c>
      <c r="G8" s="9">
        <v>-75</v>
      </c>
    </row>
    <row r="9" spans="1:7" x14ac:dyDescent="0.25">
      <c r="A9" s="9">
        <v>1</v>
      </c>
      <c r="B9" s="9">
        <v>8</v>
      </c>
      <c r="C9" s="9">
        <v>3</v>
      </c>
      <c r="D9" s="9" t="s">
        <v>5</v>
      </c>
      <c r="E9" s="9" t="s">
        <v>5</v>
      </c>
      <c r="F9" s="9">
        <v>160</v>
      </c>
      <c r="G9" s="9">
        <v>-75</v>
      </c>
    </row>
    <row r="10" spans="1:7" x14ac:dyDescent="0.25">
      <c r="A10" s="9">
        <v>1</v>
      </c>
      <c r="B10" s="9">
        <v>9</v>
      </c>
      <c r="C10" s="9">
        <v>3</v>
      </c>
      <c r="D10" s="9" t="s">
        <v>5</v>
      </c>
      <c r="E10" s="9" t="s">
        <v>5</v>
      </c>
      <c r="F10" s="9">
        <v>0</v>
      </c>
      <c r="G10" s="9">
        <v>-75</v>
      </c>
    </row>
    <row r="11" spans="1:7" x14ac:dyDescent="0.25">
      <c r="A11" s="9">
        <v>1</v>
      </c>
      <c r="B11" s="9">
        <v>1</v>
      </c>
      <c r="C11" s="9">
        <v>4</v>
      </c>
      <c r="D11" s="9" t="s">
        <v>5</v>
      </c>
      <c r="E11" s="9" t="s">
        <v>5</v>
      </c>
      <c r="F11" s="9">
        <v>-1</v>
      </c>
      <c r="G11" s="9">
        <v>-75</v>
      </c>
    </row>
    <row r="12" spans="1:7" x14ac:dyDescent="0.25">
      <c r="A12" s="9">
        <v>1</v>
      </c>
      <c r="B12" s="9">
        <v>2</v>
      </c>
      <c r="C12" s="9">
        <v>4</v>
      </c>
      <c r="D12" s="9" t="s">
        <v>5</v>
      </c>
      <c r="E12" s="9" t="s">
        <v>5</v>
      </c>
      <c r="F12" s="9">
        <v>1</v>
      </c>
      <c r="G12" s="9">
        <v>-75</v>
      </c>
    </row>
    <row r="13" spans="1:7" x14ac:dyDescent="0.25">
      <c r="A13" s="9">
        <v>1</v>
      </c>
      <c r="B13" s="9">
        <v>8</v>
      </c>
      <c r="C13" s="9">
        <v>4</v>
      </c>
      <c r="D13" s="9" t="s">
        <v>5</v>
      </c>
      <c r="E13" s="9" t="s">
        <v>5</v>
      </c>
      <c r="F13" s="9">
        <v>-26</v>
      </c>
      <c r="G13" s="9">
        <v>-75</v>
      </c>
    </row>
    <row r="14" spans="1:7" x14ac:dyDescent="0.25">
      <c r="A14" s="9">
        <v>1</v>
      </c>
      <c r="B14" s="9">
        <v>9</v>
      </c>
      <c r="C14" s="9">
        <v>4</v>
      </c>
      <c r="D14" s="9" t="s">
        <v>5</v>
      </c>
      <c r="E14" s="9" t="s">
        <v>5</v>
      </c>
      <c r="F14" s="9">
        <v>-7</v>
      </c>
      <c r="G14" s="9">
        <v>-75</v>
      </c>
    </row>
    <row r="15" spans="1:7" x14ac:dyDescent="0.25">
      <c r="A15" s="9">
        <v>1</v>
      </c>
      <c r="B15" s="9">
        <v>1</v>
      </c>
      <c r="C15" s="9">
        <v>9</v>
      </c>
      <c r="D15" s="9" t="s">
        <v>5</v>
      </c>
      <c r="E15" s="9" t="s">
        <v>5</v>
      </c>
      <c r="F15" s="9">
        <v>1</v>
      </c>
      <c r="G15" s="9">
        <v>-75</v>
      </c>
    </row>
    <row r="16" spans="1:7" x14ac:dyDescent="0.25">
      <c r="A16" s="9">
        <v>1</v>
      </c>
      <c r="B16" s="9">
        <v>2</v>
      </c>
      <c r="C16" s="9">
        <v>9</v>
      </c>
      <c r="D16" s="9" t="s">
        <v>5</v>
      </c>
      <c r="E16" s="9" t="s">
        <v>5</v>
      </c>
      <c r="F16" s="9">
        <v>1</v>
      </c>
      <c r="G16" s="9">
        <v>-75</v>
      </c>
    </row>
    <row r="17" spans="1:7" x14ac:dyDescent="0.25">
      <c r="A17" s="9">
        <v>1</v>
      </c>
      <c r="B17" s="9">
        <v>6</v>
      </c>
      <c r="C17" s="9">
        <v>9</v>
      </c>
      <c r="D17" s="9" t="s">
        <v>5</v>
      </c>
      <c r="E17" s="9" t="s">
        <v>5</v>
      </c>
      <c r="F17" s="9">
        <v>0</v>
      </c>
      <c r="G17" s="9">
        <v>-75</v>
      </c>
    </row>
    <row r="18" spans="1:7" x14ac:dyDescent="0.25">
      <c r="A18" s="9">
        <v>1</v>
      </c>
      <c r="B18" s="9">
        <v>1</v>
      </c>
      <c r="C18" s="9">
        <v>10</v>
      </c>
      <c r="D18" s="9" t="s">
        <v>5</v>
      </c>
      <c r="E18" s="9" t="s">
        <v>5</v>
      </c>
      <c r="F18" s="9">
        <v>-1</v>
      </c>
      <c r="G18" s="9">
        <v>-75</v>
      </c>
    </row>
    <row r="19" spans="1:7" x14ac:dyDescent="0.25">
      <c r="A19" s="9">
        <v>1</v>
      </c>
      <c r="B19" s="9">
        <v>2</v>
      </c>
      <c r="C19" s="9">
        <v>10</v>
      </c>
      <c r="D19" s="9" t="s">
        <v>5</v>
      </c>
      <c r="E19" s="9" t="s">
        <v>5</v>
      </c>
      <c r="F19" s="9">
        <v>-1</v>
      </c>
      <c r="G19" s="9">
        <v>-75</v>
      </c>
    </row>
    <row r="20" spans="1:7" x14ac:dyDescent="0.25">
      <c r="A20" s="9">
        <v>1</v>
      </c>
      <c r="B20" s="9">
        <v>6</v>
      </c>
      <c r="C20" s="9">
        <v>10</v>
      </c>
      <c r="D20" s="9" t="s">
        <v>5</v>
      </c>
      <c r="E20" s="9" t="s">
        <v>5</v>
      </c>
      <c r="F20" s="9">
        <v>1</v>
      </c>
      <c r="G20" s="9">
        <v>-75</v>
      </c>
    </row>
    <row r="21" spans="1:7" x14ac:dyDescent="0.25">
      <c r="A21" s="9">
        <v>1</v>
      </c>
      <c r="B21" s="9">
        <v>1</v>
      </c>
      <c r="C21" s="9">
        <v>11</v>
      </c>
      <c r="D21" s="9" t="s">
        <v>5</v>
      </c>
      <c r="E21" s="9" t="s">
        <v>5</v>
      </c>
      <c r="F21" s="9">
        <v>27</v>
      </c>
      <c r="G21" s="9">
        <v>-75</v>
      </c>
    </row>
    <row r="22" spans="1:7" x14ac:dyDescent="0.25">
      <c r="A22" s="9">
        <v>1</v>
      </c>
      <c r="B22" s="9">
        <v>2</v>
      </c>
      <c r="C22" s="9">
        <v>11</v>
      </c>
      <c r="D22" s="9" t="s">
        <v>5</v>
      </c>
      <c r="E22" s="9" t="s">
        <v>5</v>
      </c>
      <c r="F22" s="9">
        <v>-1</v>
      </c>
      <c r="G22" s="9">
        <v>-75</v>
      </c>
    </row>
    <row r="23" spans="1:7" x14ac:dyDescent="0.25">
      <c r="A23" s="9">
        <v>1</v>
      </c>
      <c r="B23" s="9">
        <v>6</v>
      </c>
      <c r="C23" s="9">
        <v>11</v>
      </c>
      <c r="D23" s="9" t="s">
        <v>5</v>
      </c>
      <c r="E23" s="9" t="s">
        <v>5</v>
      </c>
      <c r="F23" s="9">
        <v>1</v>
      </c>
      <c r="G23" s="9">
        <v>-75</v>
      </c>
    </row>
    <row r="24" spans="1:7" x14ac:dyDescent="0.25">
      <c r="A24" s="9">
        <v>1</v>
      </c>
      <c r="B24" s="9">
        <v>2</v>
      </c>
      <c r="C24" s="9">
        <v>12</v>
      </c>
      <c r="D24" s="9" t="s">
        <v>5</v>
      </c>
      <c r="E24" s="9" t="s">
        <v>5</v>
      </c>
      <c r="F24" s="9">
        <v>32</v>
      </c>
      <c r="G24" s="9">
        <v>-75</v>
      </c>
    </row>
    <row r="25" spans="1:7" x14ac:dyDescent="0.25">
      <c r="A25" s="9">
        <v>1</v>
      </c>
      <c r="B25" s="9">
        <v>6</v>
      </c>
      <c r="C25" s="9">
        <v>12</v>
      </c>
      <c r="D25" s="9" t="s">
        <v>5</v>
      </c>
      <c r="E25" s="9" t="s">
        <v>5</v>
      </c>
      <c r="F25" s="9">
        <v>1</v>
      </c>
      <c r="G25" s="9">
        <v>-75</v>
      </c>
    </row>
    <row r="26" spans="1:7" x14ac:dyDescent="0.25">
      <c r="A26" s="9">
        <v>1</v>
      </c>
      <c r="B26" s="9">
        <v>3</v>
      </c>
      <c r="C26" s="9">
        <v>1</v>
      </c>
      <c r="D26" s="9" t="s">
        <v>42</v>
      </c>
      <c r="E26" s="9" t="s">
        <v>43</v>
      </c>
      <c r="F26" s="9">
        <v>80</v>
      </c>
      <c r="G26" s="9">
        <v>0</v>
      </c>
    </row>
    <row r="27" spans="1:7" x14ac:dyDescent="0.25">
      <c r="A27" s="9">
        <v>1</v>
      </c>
      <c r="B27" s="9">
        <v>3</v>
      </c>
      <c r="C27" s="9">
        <v>2</v>
      </c>
      <c r="D27" s="9" t="s">
        <v>42</v>
      </c>
      <c r="E27" s="9" t="s">
        <v>43</v>
      </c>
      <c r="F27" s="9">
        <v>111</v>
      </c>
      <c r="G27" s="9">
        <v>0</v>
      </c>
    </row>
    <row r="28" spans="1:7" x14ac:dyDescent="0.25">
      <c r="A28" s="9">
        <v>1</v>
      </c>
      <c r="B28" s="9">
        <v>3</v>
      </c>
      <c r="C28" s="9">
        <v>3</v>
      </c>
      <c r="D28" s="9" t="s">
        <v>42</v>
      </c>
      <c r="E28" s="9" t="s">
        <v>43</v>
      </c>
      <c r="F28" s="9">
        <v>103</v>
      </c>
      <c r="G28" s="9">
        <v>0</v>
      </c>
    </row>
    <row r="29" spans="1:7" x14ac:dyDescent="0.25">
      <c r="A29" s="9">
        <v>1</v>
      </c>
      <c r="B29" s="9">
        <v>3</v>
      </c>
      <c r="C29" s="9">
        <v>4</v>
      </c>
      <c r="D29" s="9" t="s">
        <v>42</v>
      </c>
      <c r="E29" s="9" t="s">
        <v>43</v>
      </c>
      <c r="F29" s="9">
        <v>102</v>
      </c>
      <c r="G29" s="9">
        <v>0</v>
      </c>
    </row>
    <row r="30" spans="1:7" x14ac:dyDescent="0.25">
      <c r="A30" s="9">
        <v>1</v>
      </c>
      <c r="B30" s="9">
        <v>4</v>
      </c>
      <c r="C30" s="9">
        <v>1</v>
      </c>
      <c r="D30" s="9" t="s">
        <v>44</v>
      </c>
      <c r="E30" s="9" t="s">
        <v>45</v>
      </c>
      <c r="F30" s="9">
        <v>8</v>
      </c>
      <c r="G30" s="9">
        <v>0</v>
      </c>
    </row>
    <row r="31" spans="1:7" x14ac:dyDescent="0.25">
      <c r="A31" s="9">
        <v>1</v>
      </c>
      <c r="B31" s="9">
        <v>4</v>
      </c>
      <c r="C31" s="9">
        <v>2</v>
      </c>
      <c r="D31" s="9" t="s">
        <v>44</v>
      </c>
      <c r="E31" s="9" t="s">
        <v>45</v>
      </c>
      <c r="F31" s="9">
        <v>6</v>
      </c>
      <c r="G31" s="9">
        <v>0</v>
      </c>
    </row>
    <row r="32" spans="1:7" x14ac:dyDescent="0.25">
      <c r="A32" s="9">
        <v>1</v>
      </c>
      <c r="B32" s="9">
        <v>4</v>
      </c>
      <c r="C32" s="9">
        <v>3</v>
      </c>
      <c r="D32" s="9" t="s">
        <v>44</v>
      </c>
      <c r="E32" s="9" t="s">
        <v>45</v>
      </c>
      <c r="F32" s="9">
        <v>4</v>
      </c>
      <c r="G32" s="9">
        <v>0</v>
      </c>
    </row>
    <row r="33" spans="1:7" x14ac:dyDescent="0.25">
      <c r="A33" s="9">
        <v>1</v>
      </c>
      <c r="B33" s="9">
        <v>4</v>
      </c>
      <c r="C33" s="9">
        <v>4</v>
      </c>
      <c r="D33" s="9" t="s">
        <v>44</v>
      </c>
      <c r="E33" s="9" t="s">
        <v>45</v>
      </c>
      <c r="F33" s="9">
        <v>-2</v>
      </c>
      <c r="G33" s="9">
        <v>0</v>
      </c>
    </row>
    <row r="34" spans="1:7" x14ac:dyDescent="0.25">
      <c r="A34" s="9">
        <v>1</v>
      </c>
      <c r="B34" s="9">
        <v>5</v>
      </c>
      <c r="C34" s="9">
        <v>1</v>
      </c>
      <c r="D34" s="9" t="s">
        <v>46</v>
      </c>
      <c r="E34" s="9" t="s">
        <v>47</v>
      </c>
      <c r="F34" s="9">
        <v>11</v>
      </c>
      <c r="G34" s="9">
        <v>0</v>
      </c>
    </row>
    <row r="35" spans="1:7" x14ac:dyDescent="0.25">
      <c r="A35" s="9">
        <v>1</v>
      </c>
      <c r="B35" s="9">
        <v>5</v>
      </c>
      <c r="C35" s="9">
        <v>2</v>
      </c>
      <c r="D35" s="9" t="s">
        <v>46</v>
      </c>
      <c r="E35" s="9" t="s">
        <v>47</v>
      </c>
      <c r="F35" s="9">
        <v>8</v>
      </c>
      <c r="G35" s="9">
        <v>0</v>
      </c>
    </row>
    <row r="36" spans="1:7" x14ac:dyDescent="0.25">
      <c r="A36" s="9">
        <v>1</v>
      </c>
      <c r="B36" s="9">
        <v>5</v>
      </c>
      <c r="C36" s="9">
        <v>3</v>
      </c>
      <c r="D36" s="9" t="s">
        <v>46</v>
      </c>
      <c r="E36" s="9" t="s">
        <v>47</v>
      </c>
      <c r="F36" s="9">
        <v>5</v>
      </c>
      <c r="G36" s="9">
        <v>0</v>
      </c>
    </row>
    <row r="37" spans="1:7" x14ac:dyDescent="0.25">
      <c r="A37" s="9">
        <v>1</v>
      </c>
      <c r="B37" s="9">
        <v>5</v>
      </c>
      <c r="C37" s="9">
        <v>4</v>
      </c>
      <c r="D37" s="9" t="s">
        <v>46</v>
      </c>
      <c r="E37" s="9" t="s">
        <v>47</v>
      </c>
      <c r="F37" s="9">
        <v>11</v>
      </c>
      <c r="G37" s="9">
        <v>0</v>
      </c>
    </row>
    <row r="38" spans="1:7" x14ac:dyDescent="0.25">
      <c r="A38" s="9">
        <v>1</v>
      </c>
      <c r="B38" s="9">
        <v>6</v>
      </c>
      <c r="C38" s="9">
        <v>1</v>
      </c>
      <c r="D38" s="9" t="s">
        <v>48</v>
      </c>
      <c r="E38" s="9" t="s">
        <v>49</v>
      </c>
      <c r="F38" s="9">
        <v>9</v>
      </c>
      <c r="G38" s="9">
        <v>0</v>
      </c>
    </row>
    <row r="39" spans="1:7" x14ac:dyDescent="0.25">
      <c r="A39" s="9">
        <v>1</v>
      </c>
      <c r="B39" s="9">
        <v>6</v>
      </c>
      <c r="C39" s="9">
        <v>2</v>
      </c>
      <c r="D39" s="9" t="s">
        <v>48</v>
      </c>
      <c r="E39" s="9" t="s">
        <v>49</v>
      </c>
      <c r="F39" s="9">
        <v>1</v>
      </c>
      <c r="G39" s="9">
        <v>0</v>
      </c>
    </row>
    <row r="40" spans="1:7" x14ac:dyDescent="0.25">
      <c r="A40" s="9">
        <v>1</v>
      </c>
      <c r="B40" s="9">
        <v>6</v>
      </c>
      <c r="C40" s="9">
        <v>3</v>
      </c>
      <c r="D40" s="9" t="s">
        <v>48</v>
      </c>
      <c r="E40" s="9" t="s">
        <v>49</v>
      </c>
      <c r="F40" s="9">
        <v>10</v>
      </c>
      <c r="G40" s="9">
        <v>0</v>
      </c>
    </row>
    <row r="41" spans="1:7" x14ac:dyDescent="0.25">
      <c r="A41" s="9">
        <v>1</v>
      </c>
      <c r="B41" s="9">
        <v>6</v>
      </c>
      <c r="C41" s="9">
        <v>4</v>
      </c>
      <c r="D41" s="9" t="s">
        <v>48</v>
      </c>
      <c r="E41" s="9" t="s">
        <v>49</v>
      </c>
      <c r="F41" s="9">
        <v>-6</v>
      </c>
      <c r="G41" s="9">
        <v>0</v>
      </c>
    </row>
    <row r="42" spans="1:7" x14ac:dyDescent="0.25">
      <c r="A42" s="9">
        <v>1</v>
      </c>
      <c r="B42" s="9">
        <v>7</v>
      </c>
      <c r="C42" s="9">
        <v>1</v>
      </c>
      <c r="D42" s="9" t="s">
        <v>50</v>
      </c>
      <c r="E42" s="9" t="s">
        <v>51</v>
      </c>
      <c r="F42" s="9">
        <v>2</v>
      </c>
      <c r="G42" s="9">
        <v>0</v>
      </c>
    </row>
    <row r="43" spans="1:7" x14ac:dyDescent="0.25">
      <c r="A43" s="9">
        <v>1</v>
      </c>
      <c r="B43" s="9">
        <v>7</v>
      </c>
      <c r="C43" s="9">
        <v>2</v>
      </c>
      <c r="D43" s="9" t="s">
        <v>50</v>
      </c>
      <c r="E43" s="9" t="s">
        <v>51</v>
      </c>
      <c r="F43" s="9">
        <v>4</v>
      </c>
      <c r="G43" s="9">
        <v>0</v>
      </c>
    </row>
    <row r="44" spans="1:7" x14ac:dyDescent="0.25">
      <c r="A44" s="9">
        <v>1</v>
      </c>
      <c r="B44" s="9">
        <v>7</v>
      </c>
      <c r="C44" s="9">
        <v>3</v>
      </c>
      <c r="D44" s="9" t="s">
        <v>50</v>
      </c>
      <c r="E44" s="9" t="s">
        <v>51</v>
      </c>
      <c r="F44" s="9">
        <v>-1</v>
      </c>
      <c r="G44" s="9">
        <v>0</v>
      </c>
    </row>
    <row r="45" spans="1:7" x14ac:dyDescent="0.25">
      <c r="A45" s="9">
        <v>1</v>
      </c>
      <c r="B45" s="9">
        <v>7</v>
      </c>
      <c r="C45" s="9">
        <v>4</v>
      </c>
      <c r="D45" s="9" t="s">
        <v>50</v>
      </c>
      <c r="E45" s="9" t="s">
        <v>51</v>
      </c>
      <c r="F45" s="9">
        <v>7</v>
      </c>
      <c r="G45" s="9">
        <v>0</v>
      </c>
    </row>
    <row r="46" spans="1:7" x14ac:dyDescent="0.25">
      <c r="A46" s="9">
        <v>1</v>
      </c>
      <c r="B46" s="9">
        <v>1</v>
      </c>
      <c r="C46" s="9">
        <v>5</v>
      </c>
      <c r="D46" s="9" t="s">
        <v>52</v>
      </c>
      <c r="E46" s="9" t="s">
        <v>53</v>
      </c>
      <c r="F46" s="9">
        <v>5</v>
      </c>
      <c r="G46" s="9">
        <v>0</v>
      </c>
    </row>
    <row r="47" spans="1:7" x14ac:dyDescent="0.25">
      <c r="A47" s="9">
        <v>1</v>
      </c>
      <c r="B47" s="9">
        <v>1</v>
      </c>
      <c r="C47" s="9">
        <v>6</v>
      </c>
      <c r="D47" s="9" t="s">
        <v>52</v>
      </c>
      <c r="E47" s="9" t="s">
        <v>53</v>
      </c>
      <c r="F47" s="9">
        <v>6</v>
      </c>
      <c r="G47" s="9">
        <v>0</v>
      </c>
    </row>
    <row r="48" spans="1:7" x14ac:dyDescent="0.25">
      <c r="A48" s="9">
        <v>1</v>
      </c>
      <c r="B48" s="9">
        <v>1</v>
      </c>
      <c r="C48" s="9">
        <v>7</v>
      </c>
      <c r="D48" s="9" t="s">
        <v>52</v>
      </c>
      <c r="E48" s="9" t="s">
        <v>53</v>
      </c>
      <c r="F48" s="9">
        <v>7</v>
      </c>
      <c r="G48" s="9">
        <v>0</v>
      </c>
    </row>
    <row r="49" spans="1:7" x14ac:dyDescent="0.25">
      <c r="A49" s="9">
        <v>1</v>
      </c>
      <c r="B49" s="9">
        <v>1</v>
      </c>
      <c r="C49" s="9">
        <v>8</v>
      </c>
      <c r="D49" s="9" t="s">
        <v>52</v>
      </c>
      <c r="E49" s="9" t="s">
        <v>53</v>
      </c>
      <c r="F49" s="9">
        <v>0</v>
      </c>
      <c r="G49" s="9">
        <v>0</v>
      </c>
    </row>
    <row r="50" spans="1:7" x14ac:dyDescent="0.25">
      <c r="A50" s="9">
        <v>1</v>
      </c>
      <c r="B50" s="9">
        <v>2</v>
      </c>
      <c r="C50" s="9">
        <v>5</v>
      </c>
      <c r="D50" s="9" t="s">
        <v>54</v>
      </c>
      <c r="E50" s="9" t="s">
        <v>55</v>
      </c>
      <c r="F50" s="9">
        <v>5</v>
      </c>
      <c r="G50" s="9">
        <v>0</v>
      </c>
    </row>
    <row r="51" spans="1:7" x14ac:dyDescent="0.25">
      <c r="A51" s="9">
        <v>1</v>
      </c>
      <c r="B51" s="9">
        <v>2</v>
      </c>
      <c r="C51" s="9">
        <v>6</v>
      </c>
      <c r="D51" s="9" t="s">
        <v>54</v>
      </c>
      <c r="E51" s="9" t="s">
        <v>55</v>
      </c>
      <c r="F51" s="9">
        <v>9</v>
      </c>
      <c r="G51" s="9">
        <v>0</v>
      </c>
    </row>
    <row r="52" spans="1:7" x14ac:dyDescent="0.25">
      <c r="A52" s="9">
        <v>1</v>
      </c>
      <c r="B52" s="9">
        <v>2</v>
      </c>
      <c r="C52" s="9">
        <v>7</v>
      </c>
      <c r="D52" s="9" t="s">
        <v>54</v>
      </c>
      <c r="E52" s="9" t="s">
        <v>55</v>
      </c>
      <c r="F52" s="9">
        <v>6</v>
      </c>
      <c r="G52" s="9">
        <v>0</v>
      </c>
    </row>
    <row r="53" spans="1:7" x14ac:dyDescent="0.25">
      <c r="A53" s="9">
        <v>1</v>
      </c>
      <c r="B53" s="9">
        <v>2</v>
      </c>
      <c r="C53" s="9">
        <v>8</v>
      </c>
      <c r="D53" s="9" t="s">
        <v>54</v>
      </c>
      <c r="E53" s="9" t="s">
        <v>55</v>
      </c>
      <c r="F53" s="9">
        <v>5</v>
      </c>
      <c r="G53" s="9">
        <v>0</v>
      </c>
    </row>
    <row r="54" spans="1:7" x14ac:dyDescent="0.25">
      <c r="A54" s="9">
        <v>1</v>
      </c>
      <c r="B54" s="9">
        <v>3</v>
      </c>
      <c r="C54" s="9">
        <v>5</v>
      </c>
      <c r="D54" s="9" t="s">
        <v>56</v>
      </c>
      <c r="E54" s="9" t="s">
        <v>57</v>
      </c>
      <c r="F54" s="9">
        <v>7</v>
      </c>
      <c r="G54" s="9">
        <v>0</v>
      </c>
    </row>
    <row r="55" spans="1:7" x14ac:dyDescent="0.25">
      <c r="A55" s="9">
        <v>1</v>
      </c>
      <c r="B55" s="9">
        <v>3</v>
      </c>
      <c r="C55" s="9">
        <v>6</v>
      </c>
      <c r="D55" s="9" t="s">
        <v>56</v>
      </c>
      <c r="E55" s="9" t="s">
        <v>57</v>
      </c>
      <c r="F55" s="9">
        <v>7</v>
      </c>
      <c r="G55" s="9">
        <v>0</v>
      </c>
    </row>
    <row r="56" spans="1:7" x14ac:dyDescent="0.25">
      <c r="A56" s="9">
        <v>1</v>
      </c>
      <c r="B56" s="9">
        <v>3</v>
      </c>
      <c r="C56" s="9">
        <v>7</v>
      </c>
      <c r="D56" s="9" t="s">
        <v>56</v>
      </c>
      <c r="E56" s="9" t="s">
        <v>57</v>
      </c>
      <c r="F56" s="9">
        <v>8</v>
      </c>
      <c r="G56" s="9">
        <v>0</v>
      </c>
    </row>
    <row r="57" spans="1:7" x14ac:dyDescent="0.25">
      <c r="A57" s="9">
        <v>1</v>
      </c>
      <c r="B57" s="9">
        <v>3</v>
      </c>
      <c r="C57" s="9">
        <v>8</v>
      </c>
      <c r="D57" s="9" t="s">
        <v>56</v>
      </c>
      <c r="E57" s="9" t="s">
        <v>57</v>
      </c>
      <c r="F57" s="9">
        <v>7</v>
      </c>
      <c r="G57" s="9">
        <v>0</v>
      </c>
    </row>
    <row r="58" spans="1:7" x14ac:dyDescent="0.25">
      <c r="A58" s="9">
        <v>1</v>
      </c>
      <c r="B58" s="9">
        <v>4</v>
      </c>
      <c r="C58" s="9">
        <v>5</v>
      </c>
      <c r="D58" s="9" t="s">
        <v>58</v>
      </c>
      <c r="E58" s="9" t="s">
        <v>59</v>
      </c>
      <c r="F58" s="9">
        <v>230</v>
      </c>
      <c r="G58" s="9">
        <v>0</v>
      </c>
    </row>
    <row r="59" spans="1:7" x14ac:dyDescent="0.25">
      <c r="A59" s="9">
        <v>1</v>
      </c>
      <c r="B59" s="9">
        <v>4</v>
      </c>
      <c r="C59" s="9">
        <v>6</v>
      </c>
      <c r="D59" s="9" t="s">
        <v>58</v>
      </c>
      <c r="E59" s="9" t="s">
        <v>59</v>
      </c>
      <c r="F59" s="9">
        <v>218</v>
      </c>
      <c r="G59" s="9">
        <v>0</v>
      </c>
    </row>
    <row r="60" spans="1:7" x14ac:dyDescent="0.25">
      <c r="A60" s="9">
        <v>1</v>
      </c>
      <c r="B60" s="9">
        <v>4</v>
      </c>
      <c r="C60" s="9">
        <v>7</v>
      </c>
      <c r="D60" s="9" t="s">
        <v>58</v>
      </c>
      <c r="E60" s="9" t="s">
        <v>59</v>
      </c>
      <c r="F60" s="9">
        <v>236</v>
      </c>
      <c r="G60" s="9">
        <v>0</v>
      </c>
    </row>
    <row r="61" spans="1:7" x14ac:dyDescent="0.25">
      <c r="A61" s="9">
        <v>1</v>
      </c>
      <c r="B61" s="9">
        <v>4</v>
      </c>
      <c r="C61" s="9">
        <v>8</v>
      </c>
      <c r="D61" s="9" t="s">
        <v>58</v>
      </c>
      <c r="E61" s="9" t="s">
        <v>59</v>
      </c>
      <c r="F61" s="9">
        <v>229</v>
      </c>
      <c r="G61" s="9">
        <v>0</v>
      </c>
    </row>
    <row r="62" spans="1:7" x14ac:dyDescent="0.25">
      <c r="A62" s="9">
        <v>1</v>
      </c>
      <c r="B62" s="9">
        <v>5</v>
      </c>
      <c r="C62" s="9">
        <v>5</v>
      </c>
      <c r="D62" s="9" t="s">
        <v>60</v>
      </c>
      <c r="E62" s="9" t="s">
        <v>61</v>
      </c>
      <c r="F62" s="9">
        <v>146</v>
      </c>
      <c r="G62" s="9">
        <v>0</v>
      </c>
    </row>
    <row r="63" spans="1:7" x14ac:dyDescent="0.25">
      <c r="A63" s="9">
        <v>1</v>
      </c>
      <c r="B63" s="9">
        <v>5</v>
      </c>
      <c r="C63" s="9">
        <v>6</v>
      </c>
      <c r="D63" s="9" t="s">
        <v>60</v>
      </c>
      <c r="E63" s="9" t="s">
        <v>61</v>
      </c>
      <c r="F63" s="9">
        <v>130</v>
      </c>
      <c r="G63" s="9">
        <v>0</v>
      </c>
    </row>
    <row r="64" spans="1:7" x14ac:dyDescent="0.25">
      <c r="A64" s="9">
        <v>1</v>
      </c>
      <c r="B64" s="9">
        <v>5</v>
      </c>
      <c r="C64" s="9">
        <v>7</v>
      </c>
      <c r="D64" s="9" t="s">
        <v>60</v>
      </c>
      <c r="E64" s="9" t="s">
        <v>61</v>
      </c>
      <c r="F64" s="9">
        <v>129</v>
      </c>
      <c r="G64" s="9">
        <v>0</v>
      </c>
    </row>
    <row r="65" spans="1:7" x14ac:dyDescent="0.25">
      <c r="A65" s="9">
        <v>1</v>
      </c>
      <c r="B65" s="9">
        <v>5</v>
      </c>
      <c r="C65" s="9">
        <v>8</v>
      </c>
      <c r="D65" s="9" t="s">
        <v>60</v>
      </c>
      <c r="E65" s="9" t="s">
        <v>61</v>
      </c>
      <c r="F65" s="9">
        <v>112</v>
      </c>
      <c r="G65" s="9">
        <v>0</v>
      </c>
    </row>
    <row r="66" spans="1:7" x14ac:dyDescent="0.25">
      <c r="A66" s="9">
        <v>1</v>
      </c>
      <c r="B66" s="9">
        <v>6</v>
      </c>
      <c r="C66" s="9">
        <v>5</v>
      </c>
      <c r="D66" s="9" t="s">
        <v>62</v>
      </c>
      <c r="E66" s="9" t="s">
        <v>63</v>
      </c>
      <c r="F66" s="9">
        <v>128</v>
      </c>
      <c r="G66" s="9">
        <v>0</v>
      </c>
    </row>
    <row r="67" spans="1:7" x14ac:dyDescent="0.25">
      <c r="A67" s="9">
        <v>1</v>
      </c>
      <c r="B67" s="9">
        <v>6</v>
      </c>
      <c r="C67" s="9">
        <v>6</v>
      </c>
      <c r="D67" s="9" t="s">
        <v>62</v>
      </c>
      <c r="E67" s="9" t="s">
        <v>63</v>
      </c>
      <c r="F67" s="9">
        <v>129</v>
      </c>
      <c r="G67" s="9">
        <v>0</v>
      </c>
    </row>
    <row r="68" spans="1:7" x14ac:dyDescent="0.25">
      <c r="A68" s="9">
        <v>1</v>
      </c>
      <c r="B68" s="9">
        <v>6</v>
      </c>
      <c r="C68" s="9">
        <v>7</v>
      </c>
      <c r="D68" s="9" t="s">
        <v>62</v>
      </c>
      <c r="E68" s="9" t="s">
        <v>63</v>
      </c>
      <c r="F68" s="9">
        <v>140</v>
      </c>
      <c r="G68" s="9">
        <v>0</v>
      </c>
    </row>
    <row r="69" spans="1:7" x14ac:dyDescent="0.25">
      <c r="A69" s="9">
        <v>1</v>
      </c>
      <c r="B69" s="9">
        <v>6</v>
      </c>
      <c r="C69" s="9">
        <v>8</v>
      </c>
      <c r="D69" s="9" t="s">
        <v>62</v>
      </c>
      <c r="E69" s="9" t="s">
        <v>63</v>
      </c>
      <c r="F69" s="9">
        <v>113</v>
      </c>
      <c r="G69" s="9">
        <v>0</v>
      </c>
    </row>
    <row r="70" spans="1:7" x14ac:dyDescent="0.25">
      <c r="A70" s="9">
        <v>1</v>
      </c>
      <c r="B70" s="9">
        <v>7</v>
      </c>
      <c r="C70" s="9">
        <v>5</v>
      </c>
      <c r="D70" s="9" t="s">
        <v>64</v>
      </c>
      <c r="E70" s="9" t="s">
        <v>65</v>
      </c>
      <c r="F70" s="9">
        <v>168</v>
      </c>
      <c r="G70" s="9">
        <v>0</v>
      </c>
    </row>
    <row r="71" spans="1:7" x14ac:dyDescent="0.25">
      <c r="A71" s="9">
        <v>1</v>
      </c>
      <c r="B71" s="9">
        <v>7</v>
      </c>
      <c r="C71" s="9">
        <v>6</v>
      </c>
      <c r="D71" s="9" t="s">
        <v>64</v>
      </c>
      <c r="E71" s="9" t="s">
        <v>65</v>
      </c>
      <c r="F71" s="9">
        <v>206</v>
      </c>
      <c r="G71" s="9">
        <v>0</v>
      </c>
    </row>
    <row r="72" spans="1:7" x14ac:dyDescent="0.25">
      <c r="A72" s="9">
        <v>1</v>
      </c>
      <c r="B72" s="9">
        <v>7</v>
      </c>
      <c r="C72" s="9">
        <v>7</v>
      </c>
      <c r="D72" s="9" t="s">
        <v>64</v>
      </c>
      <c r="E72" s="9" t="s">
        <v>65</v>
      </c>
      <c r="F72" s="9">
        <v>145</v>
      </c>
      <c r="G72" s="9">
        <v>0</v>
      </c>
    </row>
    <row r="73" spans="1:7" x14ac:dyDescent="0.25">
      <c r="A73" s="9">
        <v>1</v>
      </c>
      <c r="B73" s="9">
        <v>7</v>
      </c>
      <c r="C73" s="9">
        <v>8</v>
      </c>
      <c r="D73" s="9" t="s">
        <v>64</v>
      </c>
      <c r="E73" s="9" t="s">
        <v>65</v>
      </c>
      <c r="F73" s="9">
        <v>120</v>
      </c>
      <c r="G73" s="9">
        <v>0</v>
      </c>
    </row>
    <row r="74" spans="1:7" x14ac:dyDescent="0.25">
      <c r="A74" s="9">
        <v>1</v>
      </c>
      <c r="B74" s="9">
        <v>8</v>
      </c>
      <c r="C74" s="9">
        <v>5</v>
      </c>
      <c r="D74" s="9" t="s">
        <v>66</v>
      </c>
      <c r="E74" s="9" t="s">
        <v>67</v>
      </c>
      <c r="F74" s="9">
        <v>110</v>
      </c>
      <c r="G74" s="9">
        <v>0</v>
      </c>
    </row>
    <row r="75" spans="1:7" x14ac:dyDescent="0.25">
      <c r="A75" s="9">
        <v>1</v>
      </c>
      <c r="B75" s="9">
        <v>8</v>
      </c>
      <c r="C75" s="9">
        <v>6</v>
      </c>
      <c r="D75" s="9" t="s">
        <v>66</v>
      </c>
      <c r="E75" s="9" t="s">
        <v>67</v>
      </c>
      <c r="F75" s="9">
        <v>121</v>
      </c>
      <c r="G75" s="9">
        <v>0</v>
      </c>
    </row>
    <row r="76" spans="1:7" x14ac:dyDescent="0.25">
      <c r="A76" s="9">
        <v>1</v>
      </c>
      <c r="B76" s="9">
        <v>8</v>
      </c>
      <c r="C76" s="9">
        <v>7</v>
      </c>
      <c r="D76" s="9" t="s">
        <v>66</v>
      </c>
      <c r="E76" s="9" t="s">
        <v>67</v>
      </c>
      <c r="F76" s="9">
        <v>122</v>
      </c>
      <c r="G76" s="9">
        <v>0</v>
      </c>
    </row>
    <row r="77" spans="1:7" x14ac:dyDescent="0.25">
      <c r="A77" s="9">
        <v>1</v>
      </c>
      <c r="B77" s="9">
        <v>8</v>
      </c>
      <c r="C77" s="9">
        <v>8</v>
      </c>
      <c r="D77" s="9" t="s">
        <v>66</v>
      </c>
      <c r="E77" s="9" t="s">
        <v>67</v>
      </c>
      <c r="F77" s="9">
        <v>109</v>
      </c>
      <c r="G77" s="9">
        <v>0</v>
      </c>
    </row>
    <row r="78" spans="1:7" x14ac:dyDescent="0.25">
      <c r="A78" s="9">
        <v>1</v>
      </c>
      <c r="B78" s="9">
        <v>9</v>
      </c>
      <c r="C78" s="9">
        <v>5</v>
      </c>
      <c r="D78" s="9" t="s">
        <v>68</v>
      </c>
      <c r="E78" s="9" t="s">
        <v>69</v>
      </c>
      <c r="F78" s="9">
        <v>137</v>
      </c>
      <c r="G78" s="9">
        <v>0</v>
      </c>
    </row>
    <row r="79" spans="1:7" x14ac:dyDescent="0.25">
      <c r="A79" s="9">
        <v>1</v>
      </c>
      <c r="B79" s="9">
        <v>9</v>
      </c>
      <c r="C79" s="9">
        <v>6</v>
      </c>
      <c r="D79" s="9" t="s">
        <v>68</v>
      </c>
      <c r="E79" s="9" t="s">
        <v>69</v>
      </c>
      <c r="F79" s="9">
        <v>113</v>
      </c>
      <c r="G79" s="9">
        <v>0</v>
      </c>
    </row>
    <row r="80" spans="1:7" x14ac:dyDescent="0.25">
      <c r="A80" s="9">
        <v>1</v>
      </c>
      <c r="B80" s="9">
        <v>9</v>
      </c>
      <c r="C80" s="9">
        <v>7</v>
      </c>
      <c r="D80" s="9" t="s">
        <v>68</v>
      </c>
      <c r="E80" s="9" t="s">
        <v>69</v>
      </c>
      <c r="F80" s="9">
        <v>133</v>
      </c>
      <c r="G80" s="9">
        <v>0</v>
      </c>
    </row>
    <row r="81" spans="1:7" x14ac:dyDescent="0.25">
      <c r="A81" s="9">
        <v>1</v>
      </c>
      <c r="B81" s="9">
        <v>9</v>
      </c>
      <c r="C81" s="9">
        <v>8</v>
      </c>
      <c r="D81" s="9" t="s">
        <v>68</v>
      </c>
      <c r="E81" s="9" t="s">
        <v>69</v>
      </c>
      <c r="F81" s="9">
        <v>137</v>
      </c>
      <c r="G81" s="9">
        <v>0</v>
      </c>
    </row>
    <row r="82" spans="1:7" x14ac:dyDescent="0.25">
      <c r="A82" s="9">
        <v>1</v>
      </c>
      <c r="B82" s="9">
        <v>3</v>
      </c>
      <c r="C82" s="9">
        <v>9</v>
      </c>
      <c r="D82" s="9" t="s">
        <v>70</v>
      </c>
      <c r="E82" s="9" t="s">
        <v>71</v>
      </c>
      <c r="F82" s="9">
        <v>227</v>
      </c>
      <c r="G82" s="9">
        <v>0</v>
      </c>
    </row>
    <row r="83" spans="1:7" x14ac:dyDescent="0.25">
      <c r="A83" s="9">
        <v>1</v>
      </c>
      <c r="B83" s="9">
        <v>3</v>
      </c>
      <c r="C83" s="9">
        <v>10</v>
      </c>
      <c r="D83" s="9" t="s">
        <v>70</v>
      </c>
      <c r="E83" s="9" t="s">
        <v>71</v>
      </c>
      <c r="F83" s="9">
        <v>160</v>
      </c>
      <c r="G83" s="9">
        <v>0</v>
      </c>
    </row>
    <row r="84" spans="1:7" x14ac:dyDescent="0.25">
      <c r="A84" s="9">
        <v>1</v>
      </c>
      <c r="B84" s="9">
        <v>3</v>
      </c>
      <c r="C84" s="9">
        <v>11</v>
      </c>
      <c r="D84" s="9" t="s">
        <v>70</v>
      </c>
      <c r="E84" s="9" t="s">
        <v>71</v>
      </c>
      <c r="F84" s="9">
        <v>153</v>
      </c>
      <c r="G84" s="9">
        <v>0</v>
      </c>
    </row>
    <row r="85" spans="1:7" x14ac:dyDescent="0.25">
      <c r="A85" s="9">
        <v>1</v>
      </c>
      <c r="B85" s="9">
        <v>3</v>
      </c>
      <c r="C85" s="9">
        <v>12</v>
      </c>
      <c r="D85" s="9" t="s">
        <v>70</v>
      </c>
      <c r="E85" s="9" t="s">
        <v>71</v>
      </c>
      <c r="F85" s="9">
        <v>210</v>
      </c>
      <c r="G85" s="9">
        <v>0</v>
      </c>
    </row>
    <row r="86" spans="1:7" x14ac:dyDescent="0.25">
      <c r="A86" s="9">
        <v>1</v>
      </c>
      <c r="B86" s="9">
        <v>4</v>
      </c>
      <c r="C86" s="9">
        <v>9</v>
      </c>
      <c r="D86" s="9" t="s">
        <v>72</v>
      </c>
      <c r="E86" s="9" t="s">
        <v>73</v>
      </c>
      <c r="F86" s="9">
        <v>9</v>
      </c>
      <c r="G86" s="9">
        <v>0</v>
      </c>
    </row>
    <row r="87" spans="1:7" x14ac:dyDescent="0.25">
      <c r="A87" s="9">
        <v>1</v>
      </c>
      <c r="B87" s="9">
        <v>4</v>
      </c>
      <c r="C87" s="9">
        <v>10</v>
      </c>
      <c r="D87" s="9" t="s">
        <v>72</v>
      </c>
      <c r="E87" s="9" t="s">
        <v>73</v>
      </c>
      <c r="F87" s="9">
        <v>11</v>
      </c>
      <c r="G87" s="9">
        <v>0</v>
      </c>
    </row>
    <row r="88" spans="1:7" x14ac:dyDescent="0.25">
      <c r="A88" s="9">
        <v>1</v>
      </c>
      <c r="B88" s="9">
        <v>4</v>
      </c>
      <c r="C88" s="9">
        <v>11</v>
      </c>
      <c r="D88" s="9" t="s">
        <v>72</v>
      </c>
      <c r="E88" s="9" t="s">
        <v>73</v>
      </c>
      <c r="F88" s="9">
        <v>8</v>
      </c>
      <c r="G88" s="9">
        <v>0</v>
      </c>
    </row>
    <row r="89" spans="1:7" x14ac:dyDescent="0.25">
      <c r="A89" s="9">
        <v>1</v>
      </c>
      <c r="B89" s="9">
        <v>4</v>
      </c>
      <c r="C89" s="9">
        <v>12</v>
      </c>
      <c r="D89" s="9" t="s">
        <v>72</v>
      </c>
      <c r="E89" s="9" t="s">
        <v>73</v>
      </c>
      <c r="F89" s="9">
        <v>7</v>
      </c>
      <c r="G89" s="9">
        <v>0</v>
      </c>
    </row>
    <row r="90" spans="1:7" x14ac:dyDescent="0.25">
      <c r="A90" s="9">
        <v>1</v>
      </c>
      <c r="B90" s="9">
        <v>5</v>
      </c>
      <c r="C90" s="9">
        <v>9</v>
      </c>
      <c r="D90" s="9" t="s">
        <v>74</v>
      </c>
      <c r="E90" s="9" t="s">
        <v>75</v>
      </c>
      <c r="F90" s="9">
        <v>97</v>
      </c>
      <c r="G90" s="9">
        <v>0</v>
      </c>
    </row>
    <row r="91" spans="1:7" x14ac:dyDescent="0.25">
      <c r="A91" s="9">
        <v>1</v>
      </c>
      <c r="B91" s="9">
        <v>5</v>
      </c>
      <c r="C91" s="9">
        <v>10</v>
      </c>
      <c r="D91" s="9" t="s">
        <v>74</v>
      </c>
      <c r="E91" s="9" t="s">
        <v>75</v>
      </c>
      <c r="F91" s="9">
        <v>123</v>
      </c>
      <c r="G91" s="9">
        <v>0</v>
      </c>
    </row>
    <row r="92" spans="1:7" x14ac:dyDescent="0.25">
      <c r="A92" s="9">
        <v>1</v>
      </c>
      <c r="B92" s="9">
        <v>5</v>
      </c>
      <c r="C92" s="9">
        <v>11</v>
      </c>
      <c r="D92" s="9" t="s">
        <v>74</v>
      </c>
      <c r="E92" s="9" t="s">
        <v>75</v>
      </c>
      <c r="F92" s="9">
        <v>101</v>
      </c>
      <c r="G92" s="9">
        <v>0</v>
      </c>
    </row>
    <row r="93" spans="1:7" x14ac:dyDescent="0.25">
      <c r="A93" s="9">
        <v>1</v>
      </c>
      <c r="B93" s="9">
        <v>5</v>
      </c>
      <c r="C93" s="9">
        <v>12</v>
      </c>
      <c r="D93" s="9" t="s">
        <v>74</v>
      </c>
      <c r="E93" s="9" t="s">
        <v>75</v>
      </c>
      <c r="F93" s="9">
        <v>95</v>
      </c>
      <c r="G93" s="9">
        <v>0</v>
      </c>
    </row>
    <row r="94" spans="1:7" x14ac:dyDescent="0.25">
      <c r="A94" s="9">
        <v>1</v>
      </c>
      <c r="B94" s="9">
        <v>7</v>
      </c>
      <c r="C94" s="9">
        <v>9</v>
      </c>
      <c r="D94" s="9" t="s">
        <v>76</v>
      </c>
      <c r="E94" s="9" t="s">
        <v>77</v>
      </c>
      <c r="F94" s="9">
        <v>5</v>
      </c>
      <c r="G94" s="9">
        <v>0</v>
      </c>
    </row>
    <row r="95" spans="1:7" x14ac:dyDescent="0.25">
      <c r="A95" s="9">
        <v>1</v>
      </c>
      <c r="B95" s="9">
        <v>7</v>
      </c>
      <c r="C95" s="9">
        <v>10</v>
      </c>
      <c r="D95" s="9" t="s">
        <v>76</v>
      </c>
      <c r="E95" s="9" t="s">
        <v>77</v>
      </c>
      <c r="F95" s="9">
        <v>3</v>
      </c>
      <c r="G95" s="9">
        <v>0</v>
      </c>
    </row>
    <row r="96" spans="1:7" x14ac:dyDescent="0.25">
      <c r="A96" s="9">
        <v>1</v>
      </c>
      <c r="B96" s="9">
        <v>7</v>
      </c>
      <c r="C96" s="9">
        <v>11</v>
      </c>
      <c r="D96" s="9" t="s">
        <v>76</v>
      </c>
      <c r="E96" s="9" t="s">
        <v>77</v>
      </c>
      <c r="F96" s="9">
        <v>4</v>
      </c>
      <c r="G96" s="9">
        <v>0</v>
      </c>
    </row>
    <row r="97" spans="1:7" x14ac:dyDescent="0.25">
      <c r="A97" s="9">
        <v>1</v>
      </c>
      <c r="B97" s="9">
        <v>7</v>
      </c>
      <c r="C97" s="9">
        <v>12</v>
      </c>
      <c r="D97" s="9" t="s">
        <v>76</v>
      </c>
      <c r="E97" s="9" t="s">
        <v>77</v>
      </c>
      <c r="F97" s="9">
        <v>3</v>
      </c>
      <c r="G97" s="9">
        <v>0</v>
      </c>
    </row>
    <row r="98" spans="1:7" x14ac:dyDescent="0.25">
      <c r="A98" s="9">
        <v>1</v>
      </c>
      <c r="B98" s="9">
        <v>8</v>
      </c>
      <c r="C98" s="9">
        <v>9</v>
      </c>
      <c r="D98" s="9" t="s">
        <v>78</v>
      </c>
      <c r="E98" s="9" t="s">
        <v>79</v>
      </c>
      <c r="F98" s="9">
        <v>5</v>
      </c>
      <c r="G98" s="9">
        <v>0</v>
      </c>
    </row>
    <row r="99" spans="1:7" x14ac:dyDescent="0.25">
      <c r="A99" s="9">
        <v>1</v>
      </c>
      <c r="B99" s="9">
        <v>8</v>
      </c>
      <c r="C99" s="9">
        <v>10</v>
      </c>
      <c r="D99" s="9" t="s">
        <v>78</v>
      </c>
      <c r="E99" s="9" t="s">
        <v>79</v>
      </c>
      <c r="F99" s="9">
        <v>4</v>
      </c>
      <c r="G99" s="9">
        <v>0</v>
      </c>
    </row>
    <row r="100" spans="1:7" x14ac:dyDescent="0.25">
      <c r="A100" s="9">
        <v>1</v>
      </c>
      <c r="B100" s="9">
        <v>8</v>
      </c>
      <c r="C100" s="9">
        <v>11</v>
      </c>
      <c r="D100" s="9" t="s">
        <v>78</v>
      </c>
      <c r="E100" s="9" t="s">
        <v>79</v>
      </c>
      <c r="F100" s="9">
        <v>3</v>
      </c>
      <c r="G100" s="9">
        <v>0</v>
      </c>
    </row>
    <row r="101" spans="1:7" x14ac:dyDescent="0.25">
      <c r="A101" s="9">
        <v>1</v>
      </c>
      <c r="B101" s="9">
        <v>8</v>
      </c>
      <c r="C101" s="9">
        <v>12</v>
      </c>
      <c r="D101" s="9" t="s">
        <v>78</v>
      </c>
      <c r="E101" s="9" t="s">
        <v>79</v>
      </c>
      <c r="F101" s="9">
        <v>5</v>
      </c>
      <c r="G101" s="9">
        <v>0</v>
      </c>
    </row>
    <row r="102" spans="1:7" x14ac:dyDescent="0.25">
      <c r="A102" s="9">
        <v>1</v>
      </c>
      <c r="B102" s="9">
        <v>9</v>
      </c>
      <c r="C102" s="9">
        <v>9</v>
      </c>
      <c r="D102" s="9" t="s">
        <v>80</v>
      </c>
      <c r="E102" s="9" t="s">
        <v>81</v>
      </c>
      <c r="F102" s="9">
        <v>111</v>
      </c>
      <c r="G102" s="9">
        <v>0</v>
      </c>
    </row>
    <row r="103" spans="1:7" x14ac:dyDescent="0.25">
      <c r="A103" s="9">
        <v>1</v>
      </c>
      <c r="B103" s="9">
        <v>9</v>
      </c>
      <c r="C103" s="9">
        <v>10</v>
      </c>
      <c r="D103" s="9" t="s">
        <v>80</v>
      </c>
      <c r="E103" s="9" t="s">
        <v>81</v>
      </c>
      <c r="F103" s="9">
        <v>103</v>
      </c>
      <c r="G103" s="9">
        <v>0</v>
      </c>
    </row>
    <row r="104" spans="1:7" x14ac:dyDescent="0.25">
      <c r="A104" s="9">
        <v>1</v>
      </c>
      <c r="B104" s="9">
        <v>9</v>
      </c>
      <c r="C104" s="9">
        <v>11</v>
      </c>
      <c r="D104" s="9" t="s">
        <v>80</v>
      </c>
      <c r="E104" s="9" t="s">
        <v>81</v>
      </c>
      <c r="F104" s="9">
        <v>94</v>
      </c>
      <c r="G104" s="9">
        <v>0</v>
      </c>
    </row>
    <row r="105" spans="1:7" x14ac:dyDescent="0.25">
      <c r="A105" s="9">
        <v>1</v>
      </c>
      <c r="B105" s="9">
        <v>9</v>
      </c>
      <c r="C105" s="9">
        <v>12</v>
      </c>
      <c r="D105" s="9" t="s">
        <v>80</v>
      </c>
      <c r="E105" s="9" t="s">
        <v>81</v>
      </c>
      <c r="F105" s="9">
        <v>123</v>
      </c>
      <c r="G105" s="9">
        <v>0</v>
      </c>
    </row>
    <row r="106" spans="1:7" x14ac:dyDescent="0.25">
      <c r="A106" s="9">
        <v>1</v>
      </c>
      <c r="B106" s="9">
        <v>1</v>
      </c>
      <c r="C106" s="9">
        <v>1</v>
      </c>
      <c r="D106" s="9" t="s">
        <v>40</v>
      </c>
      <c r="E106" s="9" t="s">
        <v>41</v>
      </c>
      <c r="F106" s="9">
        <v>8604</v>
      </c>
      <c r="G106" s="9">
        <v>0</v>
      </c>
    </row>
    <row r="107" spans="1:7" x14ac:dyDescent="0.25">
      <c r="A107" s="9">
        <v>1</v>
      </c>
      <c r="B107" s="9">
        <v>9</v>
      </c>
      <c r="C107" s="9">
        <v>1</v>
      </c>
      <c r="D107" s="9" t="s">
        <v>40</v>
      </c>
      <c r="E107" s="9" t="s">
        <v>41</v>
      </c>
      <c r="F107" s="9">
        <v>7926</v>
      </c>
      <c r="G107" s="9">
        <v>0</v>
      </c>
    </row>
    <row r="108" spans="1:7" x14ac:dyDescent="0.25">
      <c r="A108" s="9">
        <v>1</v>
      </c>
      <c r="B108" s="9">
        <v>1</v>
      </c>
      <c r="C108" s="9">
        <v>2</v>
      </c>
      <c r="D108" s="9" t="s">
        <v>40</v>
      </c>
      <c r="E108" s="9" t="s">
        <v>41</v>
      </c>
      <c r="F108" s="9">
        <v>8115</v>
      </c>
      <c r="G108" s="9">
        <v>0</v>
      </c>
    </row>
    <row r="109" spans="1:7" x14ac:dyDescent="0.25">
      <c r="A109" s="9">
        <v>1</v>
      </c>
      <c r="B109" s="9">
        <v>1</v>
      </c>
      <c r="C109" s="9">
        <v>12</v>
      </c>
      <c r="D109" s="9" t="s">
        <v>40</v>
      </c>
      <c r="E109" s="9" t="s">
        <v>41</v>
      </c>
      <c r="F109" s="9">
        <v>7576</v>
      </c>
      <c r="G109" s="9">
        <v>0</v>
      </c>
    </row>
  </sheetData>
  <sortState ref="A2:G142">
    <sortCondition ref="E2:E142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T77"/>
  <sheetViews>
    <sheetView topLeftCell="E1" workbookViewId="0">
      <selection activeCell="R2" sqref="R2:T20"/>
    </sheetView>
  </sheetViews>
  <sheetFormatPr defaultColWidth="9.140625" defaultRowHeight="14.25" x14ac:dyDescent="0.2"/>
  <cols>
    <col min="1" max="3" width="9.140625" style="1"/>
    <col min="4" max="4" width="30.7109375" style="1" bestFit="1" customWidth="1"/>
    <col min="5" max="8" width="9.140625" style="1"/>
    <col min="9" max="9" width="11" style="1" bestFit="1" customWidth="1"/>
    <col min="10" max="10" width="12.28515625" style="2" customWidth="1"/>
    <col min="11" max="12" width="9.140625" style="2"/>
    <col min="13" max="15" width="9.140625" style="1"/>
    <col min="16" max="16" width="10.7109375" style="1" bestFit="1" customWidth="1"/>
    <col min="17" max="17" width="35.140625" style="1" bestFit="1" customWidth="1"/>
    <col min="18" max="18" width="13.140625" style="1" bestFit="1" customWidth="1"/>
    <col min="19" max="19" width="13.28515625" style="1" bestFit="1" customWidth="1"/>
    <col min="20" max="20" width="14" style="1" bestFit="1" customWidth="1"/>
    <col min="21" max="16384" width="9.140625" style="1"/>
  </cols>
  <sheetData>
    <row r="1" spans="1:20" ht="14.4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38</v>
      </c>
      <c r="G1" t="s">
        <v>13</v>
      </c>
      <c r="H1" s="1" t="s">
        <v>9</v>
      </c>
      <c r="I1" s="1" t="s">
        <v>3</v>
      </c>
      <c r="J1" s="2" t="s">
        <v>6</v>
      </c>
      <c r="K1" s="2" t="s">
        <v>7</v>
      </c>
      <c r="L1" s="2" t="s">
        <v>8</v>
      </c>
      <c r="N1" s="1" t="s">
        <v>82</v>
      </c>
      <c r="O1" s="1" t="s">
        <v>82</v>
      </c>
      <c r="P1" s="1" t="s">
        <v>9</v>
      </c>
      <c r="Q1" s="1" t="s">
        <v>3</v>
      </c>
      <c r="R1" s="1" t="s">
        <v>6</v>
      </c>
      <c r="S1" s="1" t="s">
        <v>7</v>
      </c>
      <c r="T1" s="1" t="s">
        <v>8</v>
      </c>
    </row>
    <row r="2" spans="1:20" ht="15.6" x14ac:dyDescent="0.3">
      <c r="A2" s="9">
        <v>1</v>
      </c>
      <c r="B2" s="9">
        <v>3</v>
      </c>
      <c r="C2" s="9">
        <v>1</v>
      </c>
      <c r="D2" s="9" t="s">
        <v>42</v>
      </c>
      <c r="E2" s="9" t="s">
        <v>43</v>
      </c>
      <c r="F2" s="9">
        <v>80</v>
      </c>
      <c r="G2" s="9">
        <v>0</v>
      </c>
      <c r="H2" s="1" t="str">
        <f>E2</f>
        <v>PR-086-01</v>
      </c>
      <c r="I2" s="1" t="str">
        <f>D2</f>
        <v>MAN5</v>
      </c>
      <c r="J2" s="2">
        <f>AVERAGE(F2:F5)</f>
        <v>99</v>
      </c>
      <c r="K2" s="2">
        <f>STDEV(F2:F5)</f>
        <v>13.291601358251256</v>
      </c>
      <c r="L2" s="2">
        <f>(K2/J2)*100</f>
        <v>13.425859957829553</v>
      </c>
      <c r="N2" s="4">
        <v>1</v>
      </c>
      <c r="O2" s="4">
        <v>1</v>
      </c>
      <c r="P2" s="1" t="s">
        <v>43</v>
      </c>
      <c r="Q2" s="1" t="s">
        <v>42</v>
      </c>
      <c r="R2" s="1">
        <v>99</v>
      </c>
      <c r="S2" s="1">
        <v>13.291601358251256</v>
      </c>
      <c r="T2" s="1">
        <v>13.425859957829553</v>
      </c>
    </row>
    <row r="3" spans="1:20" ht="15.6" x14ac:dyDescent="0.3">
      <c r="A3" s="9">
        <v>1</v>
      </c>
      <c r="B3" s="9">
        <v>3</v>
      </c>
      <c r="C3" s="9">
        <v>2</v>
      </c>
      <c r="D3" s="9" t="s">
        <v>42</v>
      </c>
      <c r="E3" s="9" t="s">
        <v>43</v>
      </c>
      <c r="F3" s="9">
        <v>111</v>
      </c>
      <c r="G3" s="9">
        <v>0</v>
      </c>
      <c r="N3" s="4">
        <v>4</v>
      </c>
      <c r="O3" s="4">
        <v>2</v>
      </c>
      <c r="P3" s="1" t="s">
        <v>47</v>
      </c>
      <c r="Q3" s="1" t="s">
        <v>46</v>
      </c>
      <c r="R3" s="1">
        <v>8.75</v>
      </c>
      <c r="S3" s="1">
        <v>2.8722813232690143</v>
      </c>
      <c r="T3" s="1">
        <v>32.826072265931593</v>
      </c>
    </row>
    <row r="4" spans="1:20" ht="15.6" x14ac:dyDescent="0.3">
      <c r="A4" s="9">
        <v>1</v>
      </c>
      <c r="B4" s="9">
        <v>3</v>
      </c>
      <c r="C4" s="9">
        <v>3</v>
      </c>
      <c r="D4" s="9" t="s">
        <v>42</v>
      </c>
      <c r="E4" s="9" t="s">
        <v>43</v>
      </c>
      <c r="F4" s="9">
        <v>103</v>
      </c>
      <c r="G4" s="9">
        <v>0</v>
      </c>
      <c r="N4" s="4">
        <v>2</v>
      </c>
      <c r="O4" s="4">
        <v>3</v>
      </c>
      <c r="P4" s="1" t="s">
        <v>49</v>
      </c>
      <c r="Q4" s="1" t="s">
        <v>48</v>
      </c>
      <c r="R4" s="1">
        <v>3.5</v>
      </c>
      <c r="S4" s="1">
        <v>7.5055534994651349</v>
      </c>
      <c r="T4" s="1">
        <v>214.44438569900385</v>
      </c>
    </row>
    <row r="5" spans="1:20" ht="15.6" x14ac:dyDescent="0.3">
      <c r="A5" s="9">
        <v>1</v>
      </c>
      <c r="B5" s="9">
        <v>3</v>
      </c>
      <c r="C5" s="9">
        <v>4</v>
      </c>
      <c r="D5" s="9" t="s">
        <v>42</v>
      </c>
      <c r="E5" s="9" t="s">
        <v>43</v>
      </c>
      <c r="F5" s="9">
        <v>102</v>
      </c>
      <c r="G5" s="9">
        <v>0</v>
      </c>
      <c r="N5" s="4">
        <v>3</v>
      </c>
      <c r="O5" s="4">
        <v>4</v>
      </c>
      <c r="P5" s="1" t="s">
        <v>45</v>
      </c>
      <c r="Q5" s="1" t="s">
        <v>44</v>
      </c>
      <c r="R5" s="1">
        <v>4</v>
      </c>
      <c r="S5" s="1">
        <v>4.3204937989385739</v>
      </c>
      <c r="T5" s="1">
        <v>108.01234497346435</v>
      </c>
    </row>
    <row r="6" spans="1:20" ht="15.6" x14ac:dyDescent="0.3">
      <c r="A6" s="9">
        <v>1</v>
      </c>
      <c r="B6" s="9">
        <v>4</v>
      </c>
      <c r="C6" s="9">
        <v>1</v>
      </c>
      <c r="D6" s="9" t="s">
        <v>44</v>
      </c>
      <c r="E6" s="9" t="s">
        <v>45</v>
      </c>
      <c r="F6" s="9">
        <v>8</v>
      </c>
      <c r="G6" s="9">
        <v>0</v>
      </c>
      <c r="H6" s="1" t="str">
        <f>E6</f>
        <v>PR-086-02</v>
      </c>
      <c r="I6" s="1" t="str">
        <f>D6</f>
        <v>A2G2F</v>
      </c>
      <c r="J6" s="2">
        <f>AVERAGE(F6:F9)</f>
        <v>4</v>
      </c>
      <c r="K6" s="2">
        <f>STDEV(F6:F9)</f>
        <v>4.3204937989385739</v>
      </c>
      <c r="L6" s="2">
        <f t="shared" ref="L6" si="0">(K6/J6)*100</f>
        <v>108.01234497346435</v>
      </c>
      <c r="N6" s="4">
        <v>5</v>
      </c>
      <c r="O6" s="4">
        <v>5</v>
      </c>
      <c r="P6" s="1" t="s">
        <v>51</v>
      </c>
      <c r="Q6" s="1" t="s">
        <v>50</v>
      </c>
      <c r="R6" s="1">
        <v>3</v>
      </c>
      <c r="S6" s="1">
        <v>3.3665016461206929</v>
      </c>
      <c r="T6" s="1">
        <v>112.21672153735642</v>
      </c>
    </row>
    <row r="7" spans="1:20" ht="15.6" x14ac:dyDescent="0.3">
      <c r="A7" s="9">
        <v>1</v>
      </c>
      <c r="B7" s="9">
        <v>4</v>
      </c>
      <c r="C7" s="9">
        <v>2</v>
      </c>
      <c r="D7" s="9" t="s">
        <v>44</v>
      </c>
      <c r="E7" s="9" t="s">
        <v>45</v>
      </c>
      <c r="F7" s="9">
        <v>6</v>
      </c>
      <c r="G7" s="9">
        <v>0</v>
      </c>
      <c r="N7" s="4">
        <v>6</v>
      </c>
      <c r="O7" s="4">
        <v>6</v>
      </c>
      <c r="P7" s="1" t="s">
        <v>53</v>
      </c>
      <c r="Q7" s="1" t="s">
        <v>52</v>
      </c>
      <c r="R7" s="1">
        <v>4.5</v>
      </c>
      <c r="S7" s="1">
        <v>3.1091263510296048</v>
      </c>
      <c r="T7" s="1">
        <v>69.091696689546779</v>
      </c>
    </row>
    <row r="8" spans="1:20" ht="15.6" x14ac:dyDescent="0.3">
      <c r="A8" s="9">
        <v>1</v>
      </c>
      <c r="B8" s="9">
        <v>4</v>
      </c>
      <c r="C8" s="9">
        <v>3</v>
      </c>
      <c r="D8" s="9" t="s">
        <v>44</v>
      </c>
      <c r="E8" s="9" t="s">
        <v>45</v>
      </c>
      <c r="F8" s="9">
        <v>4</v>
      </c>
      <c r="G8" s="9">
        <v>0</v>
      </c>
      <c r="N8" s="4">
        <v>7</v>
      </c>
      <c r="O8" s="4">
        <v>7</v>
      </c>
      <c r="P8" s="1" t="s">
        <v>55</v>
      </c>
      <c r="Q8" s="1" t="s">
        <v>54</v>
      </c>
      <c r="R8" s="1">
        <v>6.25</v>
      </c>
      <c r="S8" s="1">
        <v>1.8929694486000912</v>
      </c>
      <c r="T8" s="1">
        <v>30.287511177601463</v>
      </c>
    </row>
    <row r="9" spans="1:20" ht="15.6" x14ac:dyDescent="0.3">
      <c r="A9" s="9">
        <v>1</v>
      </c>
      <c r="B9" s="9">
        <v>4</v>
      </c>
      <c r="C9" s="9">
        <v>4</v>
      </c>
      <c r="D9" s="9" t="s">
        <v>44</v>
      </c>
      <c r="E9" s="9" t="s">
        <v>45</v>
      </c>
      <c r="F9" s="9">
        <v>-2</v>
      </c>
      <c r="G9" s="9">
        <v>0</v>
      </c>
      <c r="N9" s="4">
        <v>8</v>
      </c>
      <c r="O9" s="4">
        <v>8</v>
      </c>
      <c r="P9" s="1" t="s">
        <v>57</v>
      </c>
      <c r="Q9" s="1" t="s">
        <v>56</v>
      </c>
      <c r="R9" s="1">
        <v>7.25</v>
      </c>
      <c r="S9" s="1">
        <v>0.5</v>
      </c>
      <c r="T9" s="1">
        <v>6.8965517241379306</v>
      </c>
    </row>
    <row r="10" spans="1:20" ht="15.6" x14ac:dyDescent="0.3">
      <c r="A10" s="9">
        <v>1</v>
      </c>
      <c r="B10" s="9">
        <v>5</v>
      </c>
      <c r="C10" s="9">
        <v>1</v>
      </c>
      <c r="D10" s="9" t="s">
        <v>46</v>
      </c>
      <c r="E10" s="9" t="s">
        <v>47</v>
      </c>
      <c r="F10" s="9">
        <v>11</v>
      </c>
      <c r="G10" s="9">
        <v>0</v>
      </c>
      <c r="H10" s="1" t="str">
        <f>E10</f>
        <v>PR-086-03</v>
      </c>
      <c r="I10" s="1" t="str">
        <f>D10</f>
        <v>A2G0</v>
      </c>
      <c r="J10" s="2">
        <f>AVERAGE(F10:F13)</f>
        <v>8.75</v>
      </c>
      <c r="K10" s="2">
        <f>STDEV(F10:F13)</f>
        <v>2.8722813232690143</v>
      </c>
      <c r="L10" s="2">
        <f t="shared" ref="L10" si="1">(K10/J10)*100</f>
        <v>32.826072265931593</v>
      </c>
      <c r="N10" s="4">
        <v>13</v>
      </c>
      <c r="O10" s="4">
        <v>9</v>
      </c>
      <c r="P10" s="1" t="s">
        <v>63</v>
      </c>
      <c r="Q10" s="1" t="s">
        <v>62</v>
      </c>
      <c r="R10" s="1">
        <v>127.5</v>
      </c>
      <c r="S10" s="1">
        <v>11.090536506409418</v>
      </c>
      <c r="T10" s="1">
        <v>8.6984600050269929</v>
      </c>
    </row>
    <row r="11" spans="1:20" ht="15.6" x14ac:dyDescent="0.3">
      <c r="A11" s="9">
        <v>1</v>
      </c>
      <c r="B11" s="9">
        <v>5</v>
      </c>
      <c r="C11" s="9">
        <v>2</v>
      </c>
      <c r="D11" s="9" t="s">
        <v>46</v>
      </c>
      <c r="E11" s="9" t="s">
        <v>47</v>
      </c>
      <c r="F11" s="9">
        <v>8</v>
      </c>
      <c r="G11" s="9">
        <v>0</v>
      </c>
      <c r="N11" s="4">
        <v>14</v>
      </c>
      <c r="O11" s="4">
        <v>10</v>
      </c>
      <c r="P11" s="1" t="s">
        <v>69</v>
      </c>
      <c r="Q11" s="1" t="s">
        <v>68</v>
      </c>
      <c r="R11" s="1">
        <v>130</v>
      </c>
      <c r="S11" s="1">
        <v>11.489125293076057</v>
      </c>
      <c r="T11" s="1">
        <v>8.8377886869815825</v>
      </c>
    </row>
    <row r="12" spans="1:20" ht="15.6" x14ac:dyDescent="0.3">
      <c r="A12" s="9">
        <v>1</v>
      </c>
      <c r="B12" s="9">
        <v>5</v>
      </c>
      <c r="C12" s="9">
        <v>3</v>
      </c>
      <c r="D12" s="9" t="s">
        <v>46</v>
      </c>
      <c r="E12" s="9" t="s">
        <v>47</v>
      </c>
      <c r="F12" s="9">
        <v>5</v>
      </c>
      <c r="G12" s="9">
        <v>0</v>
      </c>
      <c r="N12" s="4">
        <v>9</v>
      </c>
      <c r="O12" s="4">
        <v>11</v>
      </c>
      <c r="P12" s="1" t="s">
        <v>71</v>
      </c>
      <c r="Q12" s="1" t="s">
        <v>70</v>
      </c>
      <c r="R12" s="1">
        <v>187.5</v>
      </c>
      <c r="S12" s="1">
        <v>36.574125644595618</v>
      </c>
      <c r="T12" s="1">
        <v>19.506200343784329</v>
      </c>
    </row>
    <row r="13" spans="1:20" ht="15.6" x14ac:dyDescent="0.3">
      <c r="A13" s="9">
        <v>1</v>
      </c>
      <c r="B13" s="9">
        <v>5</v>
      </c>
      <c r="C13" s="9">
        <v>4</v>
      </c>
      <c r="D13" s="9" t="s">
        <v>46</v>
      </c>
      <c r="E13" s="9" t="s">
        <v>47</v>
      </c>
      <c r="F13" s="9">
        <v>11</v>
      </c>
      <c r="G13" s="9">
        <v>0</v>
      </c>
      <c r="N13" s="4">
        <v>12</v>
      </c>
      <c r="O13" s="4">
        <v>12</v>
      </c>
      <c r="P13" s="1" t="s">
        <v>65</v>
      </c>
      <c r="Q13" s="1" t="s">
        <v>64</v>
      </c>
      <c r="R13" s="1">
        <v>159.75</v>
      </c>
      <c r="S13" s="1">
        <v>36.536511418944571</v>
      </c>
      <c r="T13" s="1">
        <v>22.871055661311154</v>
      </c>
    </row>
    <row r="14" spans="1:20" ht="15.6" x14ac:dyDescent="0.3">
      <c r="A14" s="9">
        <v>1</v>
      </c>
      <c r="B14" s="9">
        <v>6</v>
      </c>
      <c r="C14" s="9">
        <v>1</v>
      </c>
      <c r="D14" s="9" t="s">
        <v>48</v>
      </c>
      <c r="E14" s="9" t="s">
        <v>49</v>
      </c>
      <c r="F14" s="9">
        <v>9</v>
      </c>
      <c r="G14" s="9">
        <v>0</v>
      </c>
      <c r="H14" s="1" t="str">
        <f>E14</f>
        <v>PR-086-04</v>
      </c>
      <c r="I14" s="1" t="str">
        <f>D14</f>
        <v>A2G2</v>
      </c>
      <c r="J14" s="2">
        <f>AVERAGE(F14:F17)</f>
        <v>3.5</v>
      </c>
      <c r="K14" s="2">
        <f>STDEV(F14:F17)</f>
        <v>7.5055534994651349</v>
      </c>
      <c r="L14" s="2">
        <f t="shared" ref="L14" si="2">(K14/J14)*100</f>
        <v>214.44438569900385</v>
      </c>
      <c r="N14" s="4">
        <v>15</v>
      </c>
      <c r="O14" s="4">
        <v>13</v>
      </c>
      <c r="P14" s="1" t="s">
        <v>59</v>
      </c>
      <c r="Q14" s="1" t="s">
        <v>58</v>
      </c>
      <c r="R14" s="1">
        <v>228.25</v>
      </c>
      <c r="S14" s="1">
        <v>7.5</v>
      </c>
      <c r="T14" s="1">
        <v>3.285870755750274</v>
      </c>
    </row>
    <row r="15" spans="1:20" ht="15.6" x14ac:dyDescent="0.3">
      <c r="A15" s="9">
        <v>1</v>
      </c>
      <c r="B15" s="9">
        <v>6</v>
      </c>
      <c r="C15" s="9">
        <v>2</v>
      </c>
      <c r="D15" s="9" t="s">
        <v>48</v>
      </c>
      <c r="E15" s="9" t="s">
        <v>49</v>
      </c>
      <c r="F15" s="9">
        <v>1</v>
      </c>
      <c r="G15" s="9">
        <v>0</v>
      </c>
      <c r="N15" s="4">
        <v>10</v>
      </c>
      <c r="O15" s="4">
        <v>14</v>
      </c>
      <c r="P15" s="1" t="s">
        <v>61</v>
      </c>
      <c r="Q15" s="1" t="s">
        <v>60</v>
      </c>
      <c r="R15" s="1">
        <v>129.25</v>
      </c>
      <c r="S15" s="1">
        <v>13.889444433333777</v>
      </c>
      <c r="T15" s="1">
        <v>10.746185248227293</v>
      </c>
    </row>
    <row r="16" spans="1:20" ht="15.6" x14ac:dyDescent="0.3">
      <c r="A16" s="9">
        <v>1</v>
      </c>
      <c r="B16" s="9">
        <v>6</v>
      </c>
      <c r="C16" s="9">
        <v>3</v>
      </c>
      <c r="D16" s="9" t="s">
        <v>48</v>
      </c>
      <c r="E16" s="9" t="s">
        <v>49</v>
      </c>
      <c r="F16" s="9">
        <v>10</v>
      </c>
      <c r="G16" s="9">
        <v>0</v>
      </c>
      <c r="N16" s="4">
        <v>11</v>
      </c>
      <c r="O16" s="4">
        <v>15</v>
      </c>
      <c r="P16" s="1" t="s">
        <v>67</v>
      </c>
      <c r="Q16" s="1" t="s">
        <v>66</v>
      </c>
      <c r="R16" s="1">
        <v>115.5</v>
      </c>
      <c r="S16" s="1">
        <v>6.9522178715380702</v>
      </c>
      <c r="T16" s="1">
        <v>6.0192362524139131</v>
      </c>
    </row>
    <row r="17" spans="1:20" ht="15.6" x14ac:dyDescent="0.3">
      <c r="A17" s="9">
        <v>1</v>
      </c>
      <c r="B17" s="9">
        <v>6</v>
      </c>
      <c r="C17" s="9">
        <v>4</v>
      </c>
      <c r="D17" s="9" t="s">
        <v>48</v>
      </c>
      <c r="E17" s="9" t="s">
        <v>49</v>
      </c>
      <c r="F17" s="9">
        <v>-6</v>
      </c>
      <c r="G17" s="9">
        <v>0</v>
      </c>
      <c r="N17" s="4">
        <v>17</v>
      </c>
      <c r="O17" s="4">
        <v>16</v>
      </c>
      <c r="P17" s="1" t="s">
        <v>75</v>
      </c>
      <c r="Q17" s="1" t="s">
        <v>74</v>
      </c>
      <c r="R17" s="1">
        <v>104</v>
      </c>
      <c r="S17" s="1">
        <v>12.909944487358056</v>
      </c>
      <c r="T17" s="1">
        <v>12.413408160921207</v>
      </c>
    </row>
    <row r="18" spans="1:20" ht="15.6" x14ac:dyDescent="0.3">
      <c r="A18" s="9">
        <v>1</v>
      </c>
      <c r="B18" s="9">
        <v>7</v>
      </c>
      <c r="C18" s="9">
        <v>1</v>
      </c>
      <c r="D18" s="9" t="s">
        <v>50</v>
      </c>
      <c r="E18" s="9" t="s">
        <v>51</v>
      </c>
      <c r="F18" s="9">
        <v>2</v>
      </c>
      <c r="G18" s="9">
        <v>0</v>
      </c>
      <c r="H18" s="1" t="str">
        <f>E18</f>
        <v>PR-086-05</v>
      </c>
      <c r="I18" s="1" t="str">
        <f>D18</f>
        <v>23SA2-A2G2</v>
      </c>
      <c r="J18" s="2">
        <f>AVERAGE(F18:F21)</f>
        <v>3</v>
      </c>
      <c r="K18" s="2">
        <f>STDEV(F18:F21)</f>
        <v>3.3665016461206929</v>
      </c>
      <c r="L18" s="2">
        <f t="shared" ref="L18" si="3">(K18/J18)*100</f>
        <v>112.21672153735642</v>
      </c>
      <c r="N18" s="4">
        <v>16</v>
      </c>
      <c r="O18" s="4">
        <v>17</v>
      </c>
      <c r="P18" s="1" t="s">
        <v>73</v>
      </c>
      <c r="Q18" s="1" t="s">
        <v>72</v>
      </c>
      <c r="R18" s="1">
        <v>8.75</v>
      </c>
      <c r="S18" s="1">
        <v>1.707825127659933</v>
      </c>
      <c r="T18" s="1">
        <v>19.518001458970662</v>
      </c>
    </row>
    <row r="19" spans="1:20" ht="15.6" x14ac:dyDescent="0.3">
      <c r="A19" s="9">
        <v>1</v>
      </c>
      <c r="B19" s="9">
        <v>7</v>
      </c>
      <c r="C19" s="9">
        <v>2</v>
      </c>
      <c r="D19" s="9" t="s">
        <v>50</v>
      </c>
      <c r="E19" s="9" t="s">
        <v>51</v>
      </c>
      <c r="F19" s="9">
        <v>4</v>
      </c>
      <c r="G19" s="9">
        <v>0</v>
      </c>
      <c r="N19" s="4">
        <v>18</v>
      </c>
      <c r="O19" s="4">
        <v>18</v>
      </c>
      <c r="P19" s="1" t="s">
        <v>77</v>
      </c>
      <c r="Q19" s="1" t="s">
        <v>76</v>
      </c>
      <c r="R19" s="1">
        <v>3.75</v>
      </c>
      <c r="S19" s="1">
        <v>0.9574271077563381</v>
      </c>
      <c r="T19" s="1">
        <v>25.531389540169013</v>
      </c>
    </row>
    <row r="20" spans="1:20" ht="15.6" x14ac:dyDescent="0.3">
      <c r="A20" s="9">
        <v>1</v>
      </c>
      <c r="B20" s="9">
        <v>7</v>
      </c>
      <c r="C20" s="9">
        <v>3</v>
      </c>
      <c r="D20" s="9" t="s">
        <v>50</v>
      </c>
      <c r="E20" s="9" t="s">
        <v>51</v>
      </c>
      <c r="F20" s="9">
        <v>-1</v>
      </c>
      <c r="G20" s="9">
        <v>0</v>
      </c>
      <c r="N20" s="4">
        <v>19</v>
      </c>
      <c r="O20" s="4">
        <v>19</v>
      </c>
      <c r="P20" s="1" t="s">
        <v>79</v>
      </c>
      <c r="Q20" s="1" t="s">
        <v>78</v>
      </c>
      <c r="R20" s="1">
        <v>4.25</v>
      </c>
      <c r="S20" s="1">
        <v>0.9574271077563381</v>
      </c>
      <c r="T20" s="1">
        <v>22.52769665309031</v>
      </c>
    </row>
    <row r="21" spans="1:20" ht="14.45" x14ac:dyDescent="0.3">
      <c r="A21" s="9">
        <v>1</v>
      </c>
      <c r="B21" s="9">
        <v>7</v>
      </c>
      <c r="C21" s="9">
        <v>4</v>
      </c>
      <c r="D21" s="9" t="s">
        <v>50</v>
      </c>
      <c r="E21" s="9" t="s">
        <v>51</v>
      </c>
      <c r="F21" s="9">
        <v>7</v>
      </c>
      <c r="G21" s="9">
        <v>0</v>
      </c>
    </row>
    <row r="22" spans="1:20" ht="14.45" x14ac:dyDescent="0.3">
      <c r="A22" s="9">
        <v>1</v>
      </c>
      <c r="B22" s="9">
        <v>1</v>
      </c>
      <c r="C22" s="9">
        <v>5</v>
      </c>
      <c r="D22" s="9" t="s">
        <v>52</v>
      </c>
      <c r="E22" s="9" t="s">
        <v>53</v>
      </c>
      <c r="F22" s="9">
        <v>5</v>
      </c>
      <c r="G22" s="9">
        <v>0</v>
      </c>
      <c r="H22" s="1" t="str">
        <f>E22</f>
        <v>PR-086-06</v>
      </c>
      <c r="I22" s="1" t="str">
        <f>D22</f>
        <v>26SA2-A2G2</v>
      </c>
      <c r="J22" s="2">
        <f>AVERAGE(F22:F25)</f>
        <v>4.5</v>
      </c>
      <c r="K22" s="2">
        <f>STDEV(F22:F25)</f>
        <v>3.1091263510296048</v>
      </c>
      <c r="L22" s="2">
        <f t="shared" ref="L22" si="4">(K22/J22)*100</f>
        <v>69.091696689546779</v>
      </c>
    </row>
    <row r="23" spans="1:20" ht="14.45" x14ac:dyDescent="0.3">
      <c r="A23" s="9">
        <v>1</v>
      </c>
      <c r="B23" s="9">
        <v>1</v>
      </c>
      <c r="C23" s="9">
        <v>6</v>
      </c>
      <c r="D23" s="9" t="s">
        <v>52</v>
      </c>
      <c r="E23" s="9" t="s">
        <v>53</v>
      </c>
      <c r="F23" s="9">
        <v>6</v>
      </c>
      <c r="G23" s="9">
        <v>0</v>
      </c>
    </row>
    <row r="24" spans="1:20" ht="14.45" x14ac:dyDescent="0.3">
      <c r="A24" s="9">
        <v>1</v>
      </c>
      <c r="B24" s="9">
        <v>1</v>
      </c>
      <c r="C24" s="9">
        <v>7</v>
      </c>
      <c r="D24" s="9" t="s">
        <v>52</v>
      </c>
      <c r="E24" s="9" t="s">
        <v>53</v>
      </c>
      <c r="F24" s="9">
        <v>7</v>
      </c>
      <c r="G24" s="9">
        <v>0</v>
      </c>
    </row>
    <row r="25" spans="1:20" ht="14.45" x14ac:dyDescent="0.3">
      <c r="A25" s="9">
        <v>1</v>
      </c>
      <c r="B25" s="9">
        <v>1</v>
      </c>
      <c r="C25" s="9">
        <v>8</v>
      </c>
      <c r="D25" s="9" t="s">
        <v>52</v>
      </c>
      <c r="E25" s="9" t="s">
        <v>53</v>
      </c>
      <c r="F25" s="9">
        <v>0</v>
      </c>
      <c r="G25" s="9">
        <v>0</v>
      </c>
    </row>
    <row r="26" spans="1:20" ht="14.45" x14ac:dyDescent="0.3">
      <c r="A26" s="9">
        <v>1</v>
      </c>
      <c r="B26" s="9">
        <v>2</v>
      </c>
      <c r="C26" s="9">
        <v>5</v>
      </c>
      <c r="D26" s="9" t="s">
        <v>54</v>
      </c>
      <c r="E26" s="9" t="s">
        <v>55</v>
      </c>
      <c r="F26" s="9">
        <v>5</v>
      </c>
      <c r="G26" s="9">
        <v>0</v>
      </c>
      <c r="H26" s="1" t="str">
        <f>E26</f>
        <v>PR-086-07</v>
      </c>
      <c r="I26" s="1" t="str">
        <f>D26</f>
        <v>224A3G3</v>
      </c>
      <c r="J26" s="2">
        <f>AVERAGE(F26:F29)</f>
        <v>6.25</v>
      </c>
      <c r="K26" s="2">
        <f>STDEV(F26:F29)</f>
        <v>1.8929694486000912</v>
      </c>
      <c r="L26" s="2">
        <f t="shared" ref="L26" si="5">(K26/J26)*100</f>
        <v>30.287511177601463</v>
      </c>
    </row>
    <row r="27" spans="1:20" ht="14.45" x14ac:dyDescent="0.3">
      <c r="A27" s="9">
        <v>1</v>
      </c>
      <c r="B27" s="9">
        <v>2</v>
      </c>
      <c r="C27" s="9">
        <v>6</v>
      </c>
      <c r="D27" s="9" t="s">
        <v>54</v>
      </c>
      <c r="E27" s="9" t="s">
        <v>55</v>
      </c>
      <c r="F27" s="9">
        <v>9</v>
      </c>
      <c r="G27" s="9">
        <v>0</v>
      </c>
    </row>
    <row r="28" spans="1:20" ht="14.45" x14ac:dyDescent="0.3">
      <c r="A28" s="9">
        <v>1</v>
      </c>
      <c r="B28" s="9">
        <v>2</v>
      </c>
      <c r="C28" s="9">
        <v>7</v>
      </c>
      <c r="D28" s="9" t="s">
        <v>54</v>
      </c>
      <c r="E28" s="9" t="s">
        <v>55</v>
      </c>
      <c r="F28" s="9">
        <v>6</v>
      </c>
      <c r="G28" s="9">
        <v>0</v>
      </c>
    </row>
    <row r="29" spans="1:20" ht="14.45" x14ac:dyDescent="0.3">
      <c r="A29" s="9">
        <v>1</v>
      </c>
      <c r="B29" s="9">
        <v>2</v>
      </c>
      <c r="C29" s="9">
        <v>8</v>
      </c>
      <c r="D29" s="9" t="s">
        <v>54</v>
      </c>
      <c r="E29" s="9" t="s">
        <v>55</v>
      </c>
      <c r="F29" s="9">
        <v>5</v>
      </c>
      <c r="G29" s="9">
        <v>0</v>
      </c>
    </row>
    <row r="30" spans="1:20" ht="14.45" x14ac:dyDescent="0.3">
      <c r="A30" s="9">
        <v>1</v>
      </c>
      <c r="B30" s="9">
        <v>3</v>
      </c>
      <c r="C30" s="9">
        <v>5</v>
      </c>
      <c r="D30" s="9" t="s">
        <v>56</v>
      </c>
      <c r="E30" s="9" t="s">
        <v>57</v>
      </c>
      <c r="F30" s="9">
        <v>7</v>
      </c>
      <c r="G30" s="9">
        <v>0</v>
      </c>
      <c r="H30" s="1" t="str">
        <f>E30</f>
        <v>PR-086-08</v>
      </c>
      <c r="I30" s="1" t="str">
        <f>D30</f>
        <v>226A3G3</v>
      </c>
      <c r="J30" s="2">
        <f>AVERAGE(F30:F33)</f>
        <v>7.25</v>
      </c>
      <c r="K30" s="2">
        <f>STDEV(F30:F33)</f>
        <v>0.5</v>
      </c>
      <c r="L30" s="2">
        <f t="shared" ref="L30" si="6">(K30/J30)*100</f>
        <v>6.8965517241379306</v>
      </c>
    </row>
    <row r="31" spans="1:20" ht="14.45" x14ac:dyDescent="0.3">
      <c r="A31" s="9">
        <v>1</v>
      </c>
      <c r="B31" s="9">
        <v>3</v>
      </c>
      <c r="C31" s="9">
        <v>6</v>
      </c>
      <c r="D31" s="9" t="s">
        <v>56</v>
      </c>
      <c r="E31" s="9" t="s">
        <v>57</v>
      </c>
      <c r="F31" s="9">
        <v>7</v>
      </c>
      <c r="G31" s="9">
        <v>0</v>
      </c>
    </row>
    <row r="32" spans="1:20" ht="14.45" x14ac:dyDescent="0.3">
      <c r="A32" s="9">
        <v>1</v>
      </c>
      <c r="B32" s="9">
        <v>3</v>
      </c>
      <c r="C32" s="9">
        <v>7</v>
      </c>
      <c r="D32" s="9" t="s">
        <v>56</v>
      </c>
      <c r="E32" s="9" t="s">
        <v>57</v>
      </c>
      <c r="F32" s="9">
        <v>8</v>
      </c>
      <c r="G32" s="9">
        <v>0</v>
      </c>
    </row>
    <row r="33" spans="1:12" ht="14.45" x14ac:dyDescent="0.3">
      <c r="A33" s="9">
        <v>1</v>
      </c>
      <c r="B33" s="9">
        <v>3</v>
      </c>
      <c r="C33" s="9">
        <v>8</v>
      </c>
      <c r="D33" s="9" t="s">
        <v>56</v>
      </c>
      <c r="E33" s="9" t="s">
        <v>57</v>
      </c>
      <c r="F33" s="9">
        <v>7</v>
      </c>
      <c r="G33" s="9">
        <v>0</v>
      </c>
    </row>
    <row r="34" spans="1:12" ht="14.45" x14ac:dyDescent="0.3">
      <c r="A34" s="9">
        <v>1</v>
      </c>
      <c r="B34" s="9">
        <v>4</v>
      </c>
      <c r="C34" s="9">
        <v>5</v>
      </c>
      <c r="D34" s="9" t="s">
        <v>58</v>
      </c>
      <c r="E34" s="9" t="s">
        <v>59</v>
      </c>
      <c r="F34" s="9">
        <v>230</v>
      </c>
      <c r="G34" s="9">
        <v>0</v>
      </c>
      <c r="H34" s="1" t="str">
        <f>E34</f>
        <v>PR-086-09</v>
      </c>
      <c r="I34" s="1" t="str">
        <f>D34</f>
        <v>GLY007-2_TriLacNAc</v>
      </c>
      <c r="J34" s="2">
        <f>AVERAGE(F34:F37)</f>
        <v>228.25</v>
      </c>
      <c r="K34" s="2">
        <f>STDEV(F34:F37)</f>
        <v>7.5</v>
      </c>
      <c r="L34" s="2">
        <f t="shared" ref="L34" si="7">(K34/J34)*100</f>
        <v>3.285870755750274</v>
      </c>
    </row>
    <row r="35" spans="1:12" ht="14.45" x14ac:dyDescent="0.3">
      <c r="A35" s="9">
        <v>1</v>
      </c>
      <c r="B35" s="9">
        <v>4</v>
      </c>
      <c r="C35" s="9">
        <v>6</v>
      </c>
      <c r="D35" s="9" t="s">
        <v>58</v>
      </c>
      <c r="E35" s="9" t="s">
        <v>59</v>
      </c>
      <c r="F35" s="9">
        <v>218</v>
      </c>
      <c r="G35" s="9">
        <v>0</v>
      </c>
    </row>
    <row r="36" spans="1:12" ht="15" x14ac:dyDescent="0.25">
      <c r="A36" s="9">
        <v>1</v>
      </c>
      <c r="B36" s="9">
        <v>4</v>
      </c>
      <c r="C36" s="9">
        <v>7</v>
      </c>
      <c r="D36" s="9" t="s">
        <v>58</v>
      </c>
      <c r="E36" s="9" t="s">
        <v>59</v>
      </c>
      <c r="F36" s="9">
        <v>236</v>
      </c>
      <c r="G36" s="9">
        <v>0</v>
      </c>
    </row>
    <row r="37" spans="1:12" ht="15" x14ac:dyDescent="0.25">
      <c r="A37" s="9">
        <v>1</v>
      </c>
      <c r="B37" s="9">
        <v>4</v>
      </c>
      <c r="C37" s="9">
        <v>8</v>
      </c>
      <c r="D37" s="9" t="s">
        <v>58</v>
      </c>
      <c r="E37" s="9" t="s">
        <v>59</v>
      </c>
      <c r="F37" s="9">
        <v>229</v>
      </c>
      <c r="G37" s="9">
        <v>0</v>
      </c>
    </row>
    <row r="38" spans="1:12" ht="15" x14ac:dyDescent="0.25">
      <c r="A38" s="9">
        <v>1</v>
      </c>
      <c r="B38" s="9">
        <v>5</v>
      </c>
      <c r="C38" s="9">
        <v>5</v>
      </c>
      <c r="D38" s="9" t="s">
        <v>60</v>
      </c>
      <c r="E38" s="9" t="s">
        <v>61</v>
      </c>
      <c r="F38" s="9">
        <v>146</v>
      </c>
      <c r="G38" s="9">
        <v>0</v>
      </c>
      <c r="H38" s="1" t="str">
        <f>E38</f>
        <v>PR-086-10</v>
      </c>
      <c r="I38" s="1" t="str">
        <f>D38</f>
        <v>GLY083_LSTd</v>
      </c>
      <c r="J38" s="2">
        <f>AVERAGE(F38:F41)</f>
        <v>129.25</v>
      </c>
      <c r="K38" s="2">
        <f>STDEV(F38:F41)</f>
        <v>13.889444433333777</v>
      </c>
      <c r="L38" s="2">
        <f t="shared" ref="L38" si="8">(K38/J38)*100</f>
        <v>10.746185248227293</v>
      </c>
    </row>
    <row r="39" spans="1:12" ht="15" x14ac:dyDescent="0.25">
      <c r="A39" s="9">
        <v>1</v>
      </c>
      <c r="B39" s="9">
        <v>5</v>
      </c>
      <c r="C39" s="9">
        <v>6</v>
      </c>
      <c r="D39" s="9" t="s">
        <v>60</v>
      </c>
      <c r="E39" s="9" t="s">
        <v>61</v>
      </c>
      <c r="F39" s="9">
        <v>130</v>
      </c>
      <c r="G39" s="9">
        <v>0</v>
      </c>
    </row>
    <row r="40" spans="1:12" ht="15" x14ac:dyDescent="0.25">
      <c r="A40" s="9">
        <v>1</v>
      </c>
      <c r="B40" s="9">
        <v>5</v>
      </c>
      <c r="C40" s="9">
        <v>7</v>
      </c>
      <c r="D40" s="9" t="s">
        <v>60</v>
      </c>
      <c r="E40" s="9" t="s">
        <v>61</v>
      </c>
      <c r="F40" s="9">
        <v>129</v>
      </c>
      <c r="G40" s="9">
        <v>0</v>
      </c>
    </row>
    <row r="41" spans="1:12" ht="15" x14ac:dyDescent="0.25">
      <c r="A41" s="9">
        <v>1</v>
      </c>
      <c r="B41" s="9">
        <v>5</v>
      </c>
      <c r="C41" s="9">
        <v>8</v>
      </c>
      <c r="D41" s="9" t="s">
        <v>60</v>
      </c>
      <c r="E41" s="9" t="s">
        <v>61</v>
      </c>
      <c r="F41" s="9">
        <v>112</v>
      </c>
      <c r="G41" s="9">
        <v>0</v>
      </c>
    </row>
    <row r="42" spans="1:12" ht="15" x14ac:dyDescent="0.25">
      <c r="A42" s="9">
        <v>1</v>
      </c>
      <c r="B42" s="9">
        <v>6</v>
      </c>
      <c r="C42" s="9">
        <v>5</v>
      </c>
      <c r="D42" s="9" t="s">
        <v>62</v>
      </c>
      <c r="E42" s="9" t="s">
        <v>63</v>
      </c>
      <c r="F42" s="9">
        <v>128</v>
      </c>
      <c r="G42" s="9">
        <v>0</v>
      </c>
      <c r="H42" s="1" t="str">
        <f>E42</f>
        <v>PR-086-11</v>
      </c>
      <c r="I42" s="1" t="str">
        <f>D42</f>
        <v>GLY033-2_BGH antigen pentaose T2</v>
      </c>
      <c r="J42" s="2">
        <f>AVERAGE(F42:F45)</f>
        <v>127.5</v>
      </c>
      <c r="K42" s="2">
        <f>STDEV(F42:F45)</f>
        <v>11.090536506409418</v>
      </c>
      <c r="L42" s="2">
        <f t="shared" ref="L42" si="9">(K42/J42)*100</f>
        <v>8.6984600050269929</v>
      </c>
    </row>
    <row r="43" spans="1:12" ht="15" x14ac:dyDescent="0.25">
      <c r="A43" s="9">
        <v>1</v>
      </c>
      <c r="B43" s="9">
        <v>6</v>
      </c>
      <c r="C43" s="9">
        <v>6</v>
      </c>
      <c r="D43" s="9" t="s">
        <v>62</v>
      </c>
      <c r="E43" s="9" t="s">
        <v>63</v>
      </c>
      <c r="F43" s="9">
        <v>129</v>
      </c>
      <c r="G43" s="9">
        <v>0</v>
      </c>
    </row>
    <row r="44" spans="1:12" ht="15" x14ac:dyDescent="0.25">
      <c r="A44" s="9">
        <v>1</v>
      </c>
      <c r="B44" s="9">
        <v>6</v>
      </c>
      <c r="C44" s="9">
        <v>7</v>
      </c>
      <c r="D44" s="9" t="s">
        <v>62</v>
      </c>
      <c r="E44" s="9" t="s">
        <v>63</v>
      </c>
      <c r="F44" s="9">
        <v>140</v>
      </c>
      <c r="G44" s="9">
        <v>0</v>
      </c>
    </row>
    <row r="45" spans="1:12" ht="15" x14ac:dyDescent="0.25">
      <c r="A45" s="9">
        <v>1</v>
      </c>
      <c r="B45" s="9">
        <v>6</v>
      </c>
      <c r="C45" s="9">
        <v>8</v>
      </c>
      <c r="D45" s="9" t="s">
        <v>62</v>
      </c>
      <c r="E45" s="9" t="s">
        <v>63</v>
      </c>
      <c r="F45" s="9">
        <v>113</v>
      </c>
      <c r="G45" s="9">
        <v>0</v>
      </c>
    </row>
    <row r="46" spans="1:12" ht="15" x14ac:dyDescent="0.25">
      <c r="A46" s="9">
        <v>1</v>
      </c>
      <c r="B46" s="9">
        <v>7</v>
      </c>
      <c r="C46" s="9">
        <v>5</v>
      </c>
      <c r="D46" s="9" t="s">
        <v>64</v>
      </c>
      <c r="E46" s="9" t="s">
        <v>65</v>
      </c>
      <c r="F46" s="9">
        <v>168</v>
      </c>
      <c r="G46" s="9">
        <v>0</v>
      </c>
      <c r="H46" s="1" t="str">
        <f>E46</f>
        <v>PR-086-12</v>
      </c>
      <c r="I46" s="1" t="str">
        <f>D46</f>
        <v>GLY052_LewisY pentaose</v>
      </c>
      <c r="J46" s="2">
        <f>AVERAGE(F46:F49)</f>
        <v>159.75</v>
      </c>
      <c r="K46" s="2">
        <f>STDEV(F46:F49)</f>
        <v>36.536511418944571</v>
      </c>
      <c r="L46" s="2">
        <f t="shared" ref="L46" si="10">(K46/J46)*100</f>
        <v>22.871055661311154</v>
      </c>
    </row>
    <row r="47" spans="1:12" ht="15" x14ac:dyDescent="0.25">
      <c r="A47" s="9">
        <v>1</v>
      </c>
      <c r="B47" s="9">
        <v>7</v>
      </c>
      <c r="C47" s="9">
        <v>6</v>
      </c>
      <c r="D47" s="9" t="s">
        <v>64</v>
      </c>
      <c r="E47" s="9" t="s">
        <v>65</v>
      </c>
      <c r="F47" s="9">
        <v>206</v>
      </c>
      <c r="G47" s="9">
        <v>0</v>
      </c>
    </row>
    <row r="48" spans="1:12" ht="15" x14ac:dyDescent="0.25">
      <c r="A48" s="9">
        <v>1</v>
      </c>
      <c r="B48" s="9">
        <v>7</v>
      </c>
      <c r="C48" s="9">
        <v>7</v>
      </c>
      <c r="D48" s="9" t="s">
        <v>64</v>
      </c>
      <c r="E48" s="9" t="s">
        <v>65</v>
      </c>
      <c r="F48" s="9">
        <v>145</v>
      </c>
      <c r="G48" s="9">
        <v>0</v>
      </c>
    </row>
    <row r="49" spans="1:12" ht="15" x14ac:dyDescent="0.25">
      <c r="A49" s="9">
        <v>1</v>
      </c>
      <c r="B49" s="9">
        <v>7</v>
      </c>
      <c r="C49" s="9">
        <v>8</v>
      </c>
      <c r="D49" s="9" t="s">
        <v>64</v>
      </c>
      <c r="E49" s="9" t="s">
        <v>65</v>
      </c>
      <c r="F49" s="9">
        <v>120</v>
      </c>
      <c r="G49" s="9">
        <v>0</v>
      </c>
    </row>
    <row r="50" spans="1:12" ht="15" x14ac:dyDescent="0.25">
      <c r="A50" s="9">
        <v>1</v>
      </c>
      <c r="B50" s="9">
        <v>8</v>
      </c>
      <c r="C50" s="9">
        <v>5</v>
      </c>
      <c r="D50" s="9" t="s">
        <v>66</v>
      </c>
      <c r="E50" s="9" t="s">
        <v>67</v>
      </c>
      <c r="F50" s="9">
        <v>110</v>
      </c>
      <c r="G50" s="9">
        <v>0</v>
      </c>
      <c r="H50" s="1" t="str">
        <f>E50</f>
        <v>PR-086-13</v>
      </c>
      <c r="I50" s="1" t="str">
        <f>D50</f>
        <v>GLY102_aGM1</v>
      </c>
      <c r="J50" s="2">
        <f>AVERAGE(F50:F53)</f>
        <v>115.5</v>
      </c>
      <c r="K50" s="2">
        <f>STDEV(F50:F53)</f>
        <v>6.9522178715380702</v>
      </c>
      <c r="L50" s="2">
        <f t="shared" ref="L50" si="11">(K50/J50)*100</f>
        <v>6.0192362524139131</v>
      </c>
    </row>
    <row r="51" spans="1:12" ht="15" x14ac:dyDescent="0.25">
      <c r="A51" s="9">
        <v>1</v>
      </c>
      <c r="B51" s="9">
        <v>8</v>
      </c>
      <c r="C51" s="9">
        <v>6</v>
      </c>
      <c r="D51" s="9" t="s">
        <v>66</v>
      </c>
      <c r="E51" s="9" t="s">
        <v>67</v>
      </c>
      <c r="F51" s="9">
        <v>121</v>
      </c>
      <c r="G51" s="9">
        <v>0</v>
      </c>
    </row>
    <row r="52" spans="1:12" ht="15" x14ac:dyDescent="0.25">
      <c r="A52" s="9">
        <v>1</v>
      </c>
      <c r="B52" s="9">
        <v>8</v>
      </c>
      <c r="C52" s="9">
        <v>7</v>
      </c>
      <c r="D52" s="9" t="s">
        <v>66</v>
      </c>
      <c r="E52" s="9" t="s">
        <v>67</v>
      </c>
      <c r="F52" s="9">
        <v>122</v>
      </c>
      <c r="G52" s="9">
        <v>0</v>
      </c>
    </row>
    <row r="53" spans="1:12" ht="15" x14ac:dyDescent="0.25">
      <c r="A53" s="9">
        <v>1</v>
      </c>
      <c r="B53" s="9">
        <v>8</v>
      </c>
      <c r="C53" s="9">
        <v>8</v>
      </c>
      <c r="D53" s="9" t="s">
        <v>66</v>
      </c>
      <c r="E53" s="9" t="s">
        <v>67</v>
      </c>
      <c r="F53" s="9">
        <v>109</v>
      </c>
      <c r="G53" s="9">
        <v>0</v>
      </c>
    </row>
    <row r="54" spans="1:12" ht="15" x14ac:dyDescent="0.25">
      <c r="A54" s="9">
        <v>1</v>
      </c>
      <c r="B54" s="9">
        <v>9</v>
      </c>
      <c r="C54" s="9">
        <v>5</v>
      </c>
      <c r="D54" s="9" t="s">
        <v>68</v>
      </c>
      <c r="E54" s="9" t="s">
        <v>69</v>
      </c>
      <c r="F54" s="9">
        <v>137</v>
      </c>
      <c r="G54" s="9">
        <v>0</v>
      </c>
      <c r="H54" s="1" t="str">
        <f>E54</f>
        <v>PR-086-14</v>
      </c>
      <c r="I54" s="1" t="str">
        <f>D54</f>
        <v>GLY036-2_BGA pentaose T2</v>
      </c>
      <c r="J54" s="2">
        <f>AVERAGE(F54:F57)</f>
        <v>130</v>
      </c>
      <c r="K54" s="2">
        <f>STDEV(F54:F57)</f>
        <v>11.489125293076057</v>
      </c>
      <c r="L54" s="2">
        <f t="shared" ref="L54" si="12">(K54/J54)*100</f>
        <v>8.8377886869815825</v>
      </c>
    </row>
    <row r="55" spans="1:12" ht="15" x14ac:dyDescent="0.25">
      <c r="A55" s="9">
        <v>1</v>
      </c>
      <c r="B55" s="9">
        <v>9</v>
      </c>
      <c r="C55" s="9">
        <v>6</v>
      </c>
      <c r="D55" s="9" t="s">
        <v>68</v>
      </c>
      <c r="E55" s="9" t="s">
        <v>69</v>
      </c>
      <c r="F55" s="9">
        <v>113</v>
      </c>
      <c r="G55" s="9">
        <v>0</v>
      </c>
    </row>
    <row r="56" spans="1:12" ht="15" x14ac:dyDescent="0.25">
      <c r="A56" s="9">
        <v>1</v>
      </c>
      <c r="B56" s="9">
        <v>9</v>
      </c>
      <c r="C56" s="9">
        <v>7</v>
      </c>
      <c r="D56" s="9" t="s">
        <v>68</v>
      </c>
      <c r="E56" s="9" t="s">
        <v>69</v>
      </c>
      <c r="F56" s="9">
        <v>133</v>
      </c>
      <c r="G56" s="9">
        <v>0</v>
      </c>
    </row>
    <row r="57" spans="1:12" ht="15" x14ac:dyDescent="0.25">
      <c r="A57" s="9">
        <v>1</v>
      </c>
      <c r="B57" s="9">
        <v>9</v>
      </c>
      <c r="C57" s="9">
        <v>8</v>
      </c>
      <c r="D57" s="9" t="s">
        <v>68</v>
      </c>
      <c r="E57" s="9" t="s">
        <v>69</v>
      </c>
      <c r="F57" s="9">
        <v>137</v>
      </c>
      <c r="G57" s="9">
        <v>0</v>
      </c>
    </row>
    <row r="58" spans="1:12" ht="15" x14ac:dyDescent="0.25">
      <c r="A58" s="9">
        <v>1</v>
      </c>
      <c r="B58" s="9">
        <v>3</v>
      </c>
      <c r="C58" s="9">
        <v>9</v>
      </c>
      <c r="D58" s="9" t="s">
        <v>70</v>
      </c>
      <c r="E58" s="9" t="s">
        <v>71</v>
      </c>
      <c r="F58" s="9">
        <v>227</v>
      </c>
      <c r="G58" s="9">
        <v>0</v>
      </c>
      <c r="H58" s="1" t="str">
        <f>E58</f>
        <v>PR-086-15</v>
      </c>
      <c r="I58" s="1" t="str">
        <f>D58</f>
        <v>GLY039-2_BGB pentaose T2</v>
      </c>
      <c r="J58" s="2">
        <f>AVERAGE(F58:F61)</f>
        <v>187.5</v>
      </c>
      <c r="K58" s="2">
        <f>STDEV(F58:F61)</f>
        <v>36.574125644595618</v>
      </c>
      <c r="L58" s="2">
        <f t="shared" ref="L58" si="13">(K58/J58)*100</f>
        <v>19.506200343784329</v>
      </c>
    </row>
    <row r="59" spans="1:12" ht="15" x14ac:dyDescent="0.25">
      <c r="A59" s="9">
        <v>1</v>
      </c>
      <c r="B59" s="9">
        <v>3</v>
      </c>
      <c r="C59" s="9">
        <v>10</v>
      </c>
      <c r="D59" s="9" t="s">
        <v>70</v>
      </c>
      <c r="E59" s="9" t="s">
        <v>71</v>
      </c>
      <c r="F59" s="9">
        <v>160</v>
      </c>
      <c r="G59" s="9">
        <v>0</v>
      </c>
    </row>
    <row r="60" spans="1:12" ht="15" x14ac:dyDescent="0.25">
      <c r="A60" s="9">
        <v>1</v>
      </c>
      <c r="B60" s="9">
        <v>3</v>
      </c>
      <c r="C60" s="9">
        <v>11</v>
      </c>
      <c r="D60" s="9" t="s">
        <v>70</v>
      </c>
      <c r="E60" s="9" t="s">
        <v>71</v>
      </c>
      <c r="F60" s="9">
        <v>153</v>
      </c>
      <c r="G60" s="9">
        <v>0</v>
      </c>
    </row>
    <row r="61" spans="1:12" ht="15" x14ac:dyDescent="0.25">
      <c r="A61" s="9">
        <v>1</v>
      </c>
      <c r="B61" s="9">
        <v>3</v>
      </c>
      <c r="C61" s="9">
        <v>12</v>
      </c>
      <c r="D61" s="9" t="s">
        <v>70</v>
      </c>
      <c r="E61" s="9" t="s">
        <v>71</v>
      </c>
      <c r="F61" s="9">
        <v>210</v>
      </c>
      <c r="G61" s="9">
        <v>0</v>
      </c>
    </row>
    <row r="62" spans="1:12" ht="15" x14ac:dyDescent="0.25">
      <c r="A62" s="9">
        <v>1</v>
      </c>
      <c r="B62" s="9">
        <v>4</v>
      </c>
      <c r="C62" s="9">
        <v>9</v>
      </c>
      <c r="D62" s="9" t="s">
        <v>72</v>
      </c>
      <c r="E62" s="9" t="s">
        <v>73</v>
      </c>
      <c r="F62" s="9">
        <v>9</v>
      </c>
      <c r="G62" s="9">
        <v>0</v>
      </c>
      <c r="H62" s="1" t="str">
        <f>E62</f>
        <v>PR-086-16</v>
      </c>
      <c r="I62" s="1" t="str">
        <f>D62</f>
        <v>GLPD019DB_Tn3 Linker</v>
      </c>
      <c r="J62" s="2">
        <f>AVERAGE(F62:F65)</f>
        <v>8.75</v>
      </c>
      <c r="K62" s="2">
        <f>STDEV(F62:F65)</f>
        <v>1.707825127659933</v>
      </c>
      <c r="L62" s="2">
        <f t="shared" ref="L62" si="14">(K62/J62)*100</f>
        <v>19.518001458970662</v>
      </c>
    </row>
    <row r="63" spans="1:12" ht="15" x14ac:dyDescent="0.25">
      <c r="A63" s="9">
        <v>1</v>
      </c>
      <c r="B63" s="9">
        <v>4</v>
      </c>
      <c r="C63" s="9">
        <v>10</v>
      </c>
      <c r="D63" s="9" t="s">
        <v>72</v>
      </c>
      <c r="E63" s="9" t="s">
        <v>73</v>
      </c>
      <c r="F63" s="9">
        <v>11</v>
      </c>
      <c r="G63" s="9">
        <v>0</v>
      </c>
    </row>
    <row r="64" spans="1:12" ht="15" x14ac:dyDescent="0.25">
      <c r="A64" s="9">
        <v>1</v>
      </c>
      <c r="B64" s="9">
        <v>4</v>
      </c>
      <c r="C64" s="9">
        <v>11</v>
      </c>
      <c r="D64" s="9" t="s">
        <v>72</v>
      </c>
      <c r="E64" s="9" t="s">
        <v>73</v>
      </c>
      <c r="F64" s="9">
        <v>8</v>
      </c>
      <c r="G64" s="9">
        <v>0</v>
      </c>
    </row>
    <row r="65" spans="1:12" ht="15" x14ac:dyDescent="0.25">
      <c r="A65" s="9">
        <v>1</v>
      </c>
      <c r="B65" s="9">
        <v>4</v>
      </c>
      <c r="C65" s="9">
        <v>12</v>
      </c>
      <c r="D65" s="9" t="s">
        <v>72</v>
      </c>
      <c r="E65" s="9" t="s">
        <v>73</v>
      </c>
      <c r="F65" s="9">
        <v>7</v>
      </c>
      <c r="G65" s="9">
        <v>0</v>
      </c>
    </row>
    <row r="66" spans="1:12" ht="15" x14ac:dyDescent="0.25">
      <c r="A66" s="9">
        <v>1</v>
      </c>
      <c r="B66" s="9">
        <v>5</v>
      </c>
      <c r="C66" s="9">
        <v>9</v>
      </c>
      <c r="D66" s="9" t="s">
        <v>74</v>
      </c>
      <c r="E66" s="9" t="s">
        <v>75</v>
      </c>
      <c r="F66" s="9">
        <v>97</v>
      </c>
      <c r="G66" s="9">
        <v>0</v>
      </c>
      <c r="H66" s="1" t="str">
        <f>E66</f>
        <v>PR-086-17</v>
      </c>
      <c r="I66" s="1" t="str">
        <f>D66</f>
        <v>GLU435_Chitinpentaose</v>
      </c>
      <c r="J66" s="2">
        <f>AVERAGE(F66:F69)</f>
        <v>104</v>
      </c>
      <c r="K66" s="2">
        <f>STDEV(F66:F69)</f>
        <v>12.909944487358056</v>
      </c>
      <c r="L66" s="2">
        <f t="shared" ref="L66" si="15">(K66/J66)*100</f>
        <v>12.413408160921207</v>
      </c>
    </row>
    <row r="67" spans="1:12" ht="15" x14ac:dyDescent="0.25">
      <c r="A67" s="9">
        <v>1</v>
      </c>
      <c r="B67" s="9">
        <v>5</v>
      </c>
      <c r="C67" s="9">
        <v>10</v>
      </c>
      <c r="D67" s="9" t="s">
        <v>74</v>
      </c>
      <c r="E67" s="9" t="s">
        <v>75</v>
      </c>
      <c r="F67" s="9">
        <v>123</v>
      </c>
      <c r="G67" s="9">
        <v>0</v>
      </c>
    </row>
    <row r="68" spans="1:12" ht="15" x14ac:dyDescent="0.25">
      <c r="A68" s="9">
        <v>1</v>
      </c>
      <c r="B68" s="9">
        <v>5</v>
      </c>
      <c r="C68" s="9">
        <v>11</v>
      </c>
      <c r="D68" s="9" t="s">
        <v>74</v>
      </c>
      <c r="E68" s="9" t="s">
        <v>75</v>
      </c>
      <c r="F68" s="9">
        <v>101</v>
      </c>
      <c r="G68" s="9">
        <v>0</v>
      </c>
    </row>
    <row r="69" spans="1:12" ht="15" x14ac:dyDescent="0.25">
      <c r="A69" s="9">
        <v>1</v>
      </c>
      <c r="B69" s="9">
        <v>5</v>
      </c>
      <c r="C69" s="9">
        <v>12</v>
      </c>
      <c r="D69" s="9" t="s">
        <v>74</v>
      </c>
      <c r="E69" s="9" t="s">
        <v>75</v>
      </c>
      <c r="F69" s="9">
        <v>95</v>
      </c>
      <c r="G69" s="9">
        <v>0</v>
      </c>
    </row>
    <row r="70" spans="1:12" ht="15" x14ac:dyDescent="0.25">
      <c r="A70" s="9">
        <v>1</v>
      </c>
      <c r="B70" s="9">
        <v>7</v>
      </c>
      <c r="C70" s="9">
        <v>9</v>
      </c>
      <c r="D70" s="9" t="s">
        <v>76</v>
      </c>
      <c r="E70" s="9" t="s">
        <v>77</v>
      </c>
      <c r="F70" s="9">
        <v>5</v>
      </c>
      <c r="G70" s="9">
        <v>0</v>
      </c>
      <c r="H70" s="1" t="str">
        <f>E70</f>
        <v>PR-086-18</v>
      </c>
      <c r="I70" s="1" t="str">
        <f>D70</f>
        <v>Phosphate</v>
      </c>
      <c r="J70" s="2">
        <f>AVERAGE(F70:F73)</f>
        <v>3.75</v>
      </c>
      <c r="K70" s="2">
        <f>STDEV(F70:F73)</f>
        <v>0.9574271077563381</v>
      </c>
      <c r="L70" s="2">
        <f t="shared" ref="L70" si="16">(K70/J70)*100</f>
        <v>25.531389540169013</v>
      </c>
    </row>
    <row r="71" spans="1:12" ht="15" x14ac:dyDescent="0.25">
      <c r="A71" s="9">
        <v>1</v>
      </c>
      <c r="B71" s="9">
        <v>7</v>
      </c>
      <c r="C71" s="9">
        <v>10</v>
      </c>
      <c r="D71" s="9" t="s">
        <v>76</v>
      </c>
      <c r="E71" s="9" t="s">
        <v>77</v>
      </c>
      <c r="F71" s="9">
        <v>3</v>
      </c>
      <c r="G71" s="9">
        <v>0</v>
      </c>
    </row>
    <row r="72" spans="1:12" ht="15" x14ac:dyDescent="0.25">
      <c r="A72" s="9">
        <v>1</v>
      </c>
      <c r="B72" s="9">
        <v>7</v>
      </c>
      <c r="C72" s="9">
        <v>11</v>
      </c>
      <c r="D72" s="9" t="s">
        <v>76</v>
      </c>
      <c r="E72" s="9" t="s">
        <v>77</v>
      </c>
      <c r="F72" s="9">
        <v>4</v>
      </c>
      <c r="G72" s="9">
        <v>0</v>
      </c>
    </row>
    <row r="73" spans="1:12" ht="15" x14ac:dyDescent="0.25">
      <c r="A73" s="9">
        <v>1</v>
      </c>
      <c r="B73" s="9">
        <v>7</v>
      </c>
      <c r="C73" s="9">
        <v>12</v>
      </c>
      <c r="D73" s="9" t="s">
        <v>76</v>
      </c>
      <c r="E73" s="9" t="s">
        <v>77</v>
      </c>
      <c r="F73" s="9">
        <v>3</v>
      </c>
      <c r="G73" s="9">
        <v>0</v>
      </c>
    </row>
    <row r="74" spans="1:12" ht="15" x14ac:dyDescent="0.25">
      <c r="A74" s="9">
        <v>1</v>
      </c>
      <c r="B74" s="9">
        <v>8</v>
      </c>
      <c r="C74" s="9">
        <v>9</v>
      </c>
      <c r="D74" s="9" t="s">
        <v>78</v>
      </c>
      <c r="E74" s="9" t="s">
        <v>79</v>
      </c>
      <c r="F74" s="9">
        <v>5</v>
      </c>
      <c r="G74" s="9">
        <v>0</v>
      </c>
      <c r="H74" s="1" t="str">
        <f>E74</f>
        <v>PR-086-19</v>
      </c>
      <c r="I74" s="1" t="str">
        <f>D74</f>
        <v>Biotin</v>
      </c>
      <c r="J74" s="2">
        <f>AVERAGE(F74:F77)</f>
        <v>4.25</v>
      </c>
      <c r="K74" s="2">
        <f>STDEV(F74:F77)</f>
        <v>0.9574271077563381</v>
      </c>
      <c r="L74" s="2">
        <f t="shared" ref="L74" si="17">(K74/J74)*100</f>
        <v>22.52769665309031</v>
      </c>
    </row>
    <row r="75" spans="1:12" ht="15" x14ac:dyDescent="0.25">
      <c r="A75" s="9">
        <v>1</v>
      </c>
      <c r="B75" s="9">
        <v>8</v>
      </c>
      <c r="C75" s="9">
        <v>10</v>
      </c>
      <c r="D75" s="9" t="s">
        <v>78</v>
      </c>
      <c r="E75" s="9" t="s">
        <v>79</v>
      </c>
      <c r="F75" s="9">
        <v>4</v>
      </c>
      <c r="G75" s="9">
        <v>0</v>
      </c>
    </row>
    <row r="76" spans="1:12" ht="15" x14ac:dyDescent="0.25">
      <c r="A76" s="9">
        <v>1</v>
      </c>
      <c r="B76" s="9">
        <v>8</v>
      </c>
      <c r="C76" s="9">
        <v>11</v>
      </c>
      <c r="D76" s="9" t="s">
        <v>78</v>
      </c>
      <c r="E76" s="9" t="s">
        <v>79</v>
      </c>
      <c r="F76" s="9">
        <v>3</v>
      </c>
      <c r="G76" s="9">
        <v>0</v>
      </c>
    </row>
    <row r="77" spans="1:12" ht="15" x14ac:dyDescent="0.25">
      <c r="A77" s="9">
        <v>1</v>
      </c>
      <c r="B77" s="9">
        <v>8</v>
      </c>
      <c r="C77" s="9">
        <v>12</v>
      </c>
      <c r="D77" s="9" t="s">
        <v>78</v>
      </c>
      <c r="E77" s="9" t="s">
        <v>79</v>
      </c>
      <c r="F77" s="9">
        <v>5</v>
      </c>
      <c r="G77" s="9">
        <v>0</v>
      </c>
    </row>
  </sheetData>
  <sortState ref="O2:T77">
    <sortCondition ref="O2:O77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Z32"/>
  <sheetViews>
    <sheetView tabSelected="1" topLeftCell="G1" zoomScale="73" zoomScaleNormal="73" zoomScalePageLayoutView="73" workbookViewId="0">
      <selection activeCell="U1" sqref="U1"/>
    </sheetView>
  </sheetViews>
  <sheetFormatPr defaultColWidth="9.140625" defaultRowHeight="15" x14ac:dyDescent="0.2"/>
  <cols>
    <col min="1" max="1" width="9.140625" style="6"/>
    <col min="2" max="2" width="39.85546875" style="4" bestFit="1" customWidth="1"/>
    <col min="3" max="3" width="59.7109375" style="16" customWidth="1"/>
    <col min="4" max="4" width="17.140625" style="11" bestFit="1" customWidth="1"/>
    <col min="5" max="6" width="9.140625" style="11"/>
    <col min="7" max="20" width="9.140625" style="4"/>
    <col min="21" max="21" width="8.7109375" style="4" bestFit="1" customWidth="1"/>
    <col min="22" max="22" width="39.85546875" style="4" bestFit="1" customWidth="1"/>
    <col min="23" max="23" width="59.7109375" style="4" customWidth="1"/>
    <col min="24" max="24" width="17.140625" style="4" bestFit="1" customWidth="1"/>
    <col min="25" max="25" width="9.28515625" style="4" bestFit="1" customWidth="1"/>
    <col min="26" max="16384" width="9.140625" style="4"/>
  </cols>
  <sheetData>
    <row r="1" spans="1:26" ht="15.75" x14ac:dyDescent="0.25">
      <c r="A1" s="3" t="s">
        <v>106</v>
      </c>
      <c r="B1" s="7" t="s">
        <v>10</v>
      </c>
      <c r="C1" s="10" t="s">
        <v>107</v>
      </c>
      <c r="D1" s="8" t="s">
        <v>11</v>
      </c>
      <c r="E1" s="8" t="s">
        <v>12</v>
      </c>
      <c r="F1" s="8" t="s">
        <v>8</v>
      </c>
      <c r="U1" s="3" t="s">
        <v>106</v>
      </c>
      <c r="V1" s="7" t="s">
        <v>10</v>
      </c>
      <c r="W1" s="10" t="s">
        <v>107</v>
      </c>
      <c r="X1" s="8" t="s">
        <v>11</v>
      </c>
      <c r="Y1" s="8" t="s">
        <v>12</v>
      </c>
      <c r="Z1" s="8" t="s">
        <v>8</v>
      </c>
    </row>
    <row r="2" spans="1:26" ht="30" x14ac:dyDescent="0.2">
      <c r="A2" s="5">
        <v>1</v>
      </c>
      <c r="B2" s="13" t="s">
        <v>92</v>
      </c>
      <c r="C2" s="14" t="s">
        <v>108</v>
      </c>
      <c r="D2" s="15">
        <v>99</v>
      </c>
      <c r="E2" s="15">
        <v>13.291601358251256</v>
      </c>
      <c r="F2" s="15">
        <v>13.425859957829553</v>
      </c>
      <c r="U2" s="5">
        <v>13</v>
      </c>
      <c r="V2" s="13" t="s">
        <v>94</v>
      </c>
      <c r="W2" s="14" t="s">
        <v>83</v>
      </c>
      <c r="X2" s="15">
        <v>228.25</v>
      </c>
      <c r="Y2" s="15">
        <v>7.5</v>
      </c>
      <c r="Z2" s="15">
        <v>3.285870755750274</v>
      </c>
    </row>
    <row r="3" spans="1:26" ht="30" x14ac:dyDescent="0.2">
      <c r="A3" s="5">
        <v>2</v>
      </c>
      <c r="B3" s="13" t="s">
        <v>96</v>
      </c>
      <c r="C3" s="20" t="s">
        <v>115</v>
      </c>
      <c r="D3" s="15">
        <v>8.75</v>
      </c>
      <c r="E3" s="15">
        <v>2.8722813232690143</v>
      </c>
      <c r="F3" s="15">
        <v>32.826072265931593</v>
      </c>
      <c r="U3" s="5">
        <v>11</v>
      </c>
      <c r="V3" s="13" t="s">
        <v>102</v>
      </c>
      <c r="W3" s="20" t="s">
        <v>87</v>
      </c>
      <c r="X3" s="15">
        <v>187.5</v>
      </c>
      <c r="Y3" s="15">
        <v>36.574125644595618</v>
      </c>
      <c r="Z3" s="15">
        <v>19.506200343784329</v>
      </c>
    </row>
    <row r="4" spans="1:26" ht="30" x14ac:dyDescent="0.2">
      <c r="A4" s="5">
        <v>3</v>
      </c>
      <c r="B4" s="13" t="s">
        <v>96</v>
      </c>
      <c r="C4" s="17" t="s">
        <v>110</v>
      </c>
      <c r="D4" s="15">
        <v>3.5</v>
      </c>
      <c r="E4" s="15">
        <v>7.5055534994651349</v>
      </c>
      <c r="F4" s="15">
        <v>214.44438569900385</v>
      </c>
      <c r="U4" s="5">
        <v>12</v>
      </c>
      <c r="V4" s="13" t="s">
        <v>99</v>
      </c>
      <c r="W4" s="19" t="s">
        <v>85</v>
      </c>
      <c r="X4" s="15">
        <v>159.75</v>
      </c>
      <c r="Y4" s="15">
        <v>36.536511418944571</v>
      </c>
      <c r="Z4" s="15">
        <v>22.871055661311154</v>
      </c>
    </row>
    <row r="5" spans="1:26" ht="30" x14ac:dyDescent="0.2">
      <c r="A5" s="5">
        <v>4</v>
      </c>
      <c r="B5" s="13" t="s">
        <v>95</v>
      </c>
      <c r="C5" s="17" t="s">
        <v>109</v>
      </c>
      <c r="D5" s="15">
        <v>4</v>
      </c>
      <c r="E5" s="15">
        <v>4.3204937989385739</v>
      </c>
      <c r="F5" s="15">
        <v>108.01234497346435</v>
      </c>
      <c r="U5" s="5">
        <v>10</v>
      </c>
      <c r="V5" s="13" t="s">
        <v>101</v>
      </c>
      <c r="W5" s="14" t="s">
        <v>117</v>
      </c>
      <c r="X5" s="15">
        <v>130</v>
      </c>
      <c r="Y5" s="15">
        <v>11.489125293076057</v>
      </c>
      <c r="Z5" s="15">
        <v>8.8377886869815825</v>
      </c>
    </row>
    <row r="6" spans="1:26" ht="45" x14ac:dyDescent="0.2">
      <c r="A6" s="5">
        <v>5</v>
      </c>
      <c r="B6" s="13" t="s">
        <v>90</v>
      </c>
      <c r="C6" s="17" t="s">
        <v>111</v>
      </c>
      <c r="D6" s="15">
        <v>3</v>
      </c>
      <c r="E6" s="15">
        <v>3.3665016461206929</v>
      </c>
      <c r="F6" s="15">
        <v>112.21672153735642</v>
      </c>
      <c r="U6" s="5">
        <v>14</v>
      </c>
      <c r="V6" s="13" t="s">
        <v>93</v>
      </c>
      <c r="W6" s="14" t="s">
        <v>114</v>
      </c>
      <c r="X6" s="15">
        <v>129.25</v>
      </c>
      <c r="Y6" s="15">
        <v>13.889444433333777</v>
      </c>
      <c r="Z6" s="15">
        <v>10.746185248227293</v>
      </c>
    </row>
    <row r="7" spans="1:26" ht="45" x14ac:dyDescent="0.2">
      <c r="A7" s="5">
        <v>6</v>
      </c>
      <c r="B7" s="13" t="s">
        <v>91</v>
      </c>
      <c r="C7" s="17" t="s">
        <v>112</v>
      </c>
      <c r="D7" s="15">
        <v>4.5</v>
      </c>
      <c r="E7" s="15">
        <v>3.1091263510296048</v>
      </c>
      <c r="F7" s="15">
        <v>69.091696689546779</v>
      </c>
      <c r="U7" s="5">
        <v>9</v>
      </c>
      <c r="V7" s="13" t="s">
        <v>98</v>
      </c>
      <c r="W7" s="18" t="s">
        <v>84</v>
      </c>
      <c r="X7" s="15">
        <v>127.5</v>
      </c>
      <c r="Y7" s="15">
        <v>11.090536506409418</v>
      </c>
      <c r="Z7" s="15">
        <v>8.6984600050269929</v>
      </c>
    </row>
    <row r="8" spans="1:26" ht="30" x14ac:dyDescent="0.2">
      <c r="A8" s="5">
        <v>7</v>
      </c>
      <c r="B8" s="13" t="s">
        <v>97</v>
      </c>
      <c r="C8" s="17" t="s">
        <v>113</v>
      </c>
      <c r="D8" s="15">
        <v>6.25</v>
      </c>
      <c r="E8" s="15">
        <v>1.8929694486000912</v>
      </c>
      <c r="F8" s="15">
        <v>30.287511177601463</v>
      </c>
      <c r="U8" s="5">
        <v>15</v>
      </c>
      <c r="V8" s="13" t="s">
        <v>100</v>
      </c>
      <c r="W8" s="19" t="s">
        <v>86</v>
      </c>
      <c r="X8" s="15">
        <v>115.5</v>
      </c>
      <c r="Y8" s="15">
        <v>6.9522178715380702</v>
      </c>
      <c r="Z8" s="15">
        <v>6.0192362524139131</v>
      </c>
    </row>
    <row r="9" spans="1:26" ht="45" x14ac:dyDescent="0.2">
      <c r="A9" s="5">
        <v>8</v>
      </c>
      <c r="B9" s="13" t="s">
        <v>97</v>
      </c>
      <c r="C9" s="17" t="s">
        <v>116</v>
      </c>
      <c r="D9" s="15">
        <v>7.25</v>
      </c>
      <c r="E9" s="15">
        <v>0.5</v>
      </c>
      <c r="F9" s="15">
        <v>6.8965517241379306</v>
      </c>
      <c r="U9" s="5">
        <v>16</v>
      </c>
      <c r="V9" s="13" t="s">
        <v>105</v>
      </c>
      <c r="W9" s="17" t="s">
        <v>88</v>
      </c>
      <c r="X9" s="15">
        <v>104</v>
      </c>
      <c r="Y9" s="15">
        <v>12.909944487358056</v>
      </c>
      <c r="Z9" s="15">
        <v>12.413408160921207</v>
      </c>
    </row>
    <row r="10" spans="1:26" x14ac:dyDescent="0.2">
      <c r="A10" s="5">
        <v>9</v>
      </c>
      <c r="B10" s="13" t="s">
        <v>98</v>
      </c>
      <c r="C10" s="18" t="s">
        <v>84</v>
      </c>
      <c r="D10" s="15">
        <v>127.5</v>
      </c>
      <c r="E10" s="15">
        <v>11.090536506409418</v>
      </c>
      <c r="F10" s="15">
        <v>8.6984600050269929</v>
      </c>
      <c r="U10" s="5">
        <v>1</v>
      </c>
      <c r="V10" s="13" t="s">
        <v>92</v>
      </c>
      <c r="W10" s="14" t="s">
        <v>108</v>
      </c>
      <c r="X10" s="15">
        <v>99</v>
      </c>
      <c r="Y10" s="15">
        <v>13.291601358251256</v>
      </c>
      <c r="Z10" s="15">
        <v>13.425859957829553</v>
      </c>
    </row>
    <row r="11" spans="1:26" ht="30" x14ac:dyDescent="0.2">
      <c r="A11" s="5">
        <v>10</v>
      </c>
      <c r="B11" s="13" t="s">
        <v>101</v>
      </c>
      <c r="C11" s="14" t="s">
        <v>117</v>
      </c>
      <c r="D11" s="15">
        <v>130</v>
      </c>
      <c r="E11" s="15">
        <v>11.489125293076057</v>
      </c>
      <c r="F11" s="15">
        <v>8.8377886869815825</v>
      </c>
      <c r="U11" s="5">
        <v>2</v>
      </c>
      <c r="V11" s="13" t="s">
        <v>96</v>
      </c>
      <c r="W11" s="14" t="s">
        <v>115</v>
      </c>
      <c r="X11" s="15">
        <v>8.75</v>
      </c>
      <c r="Y11" s="15">
        <v>2.8722813232690143</v>
      </c>
      <c r="Z11" s="15">
        <v>32.826072265931593</v>
      </c>
    </row>
    <row r="12" spans="1:26" x14ac:dyDescent="0.2">
      <c r="A12" s="5">
        <v>11</v>
      </c>
      <c r="B12" s="13" t="s">
        <v>102</v>
      </c>
      <c r="C12" s="14" t="s">
        <v>87</v>
      </c>
      <c r="D12" s="15">
        <v>187.5</v>
      </c>
      <c r="E12" s="15">
        <v>36.574125644595618</v>
      </c>
      <c r="F12" s="15">
        <v>19.506200343784329</v>
      </c>
      <c r="U12" s="5">
        <v>17</v>
      </c>
      <c r="V12" s="13" t="s">
        <v>104</v>
      </c>
      <c r="W12" s="14" t="s">
        <v>103</v>
      </c>
      <c r="X12" s="15">
        <v>8.75</v>
      </c>
      <c r="Y12" s="15">
        <v>1.707825127659933</v>
      </c>
      <c r="Z12" s="15">
        <v>19.518001458970662</v>
      </c>
    </row>
    <row r="13" spans="1:26" ht="45" x14ac:dyDescent="0.2">
      <c r="A13" s="5">
        <v>12</v>
      </c>
      <c r="B13" s="13" t="s">
        <v>99</v>
      </c>
      <c r="C13" s="19" t="s">
        <v>85</v>
      </c>
      <c r="D13" s="15">
        <v>159.75</v>
      </c>
      <c r="E13" s="15">
        <v>36.536511418944571</v>
      </c>
      <c r="F13" s="15">
        <v>22.871055661311154</v>
      </c>
      <c r="U13" s="5">
        <v>8</v>
      </c>
      <c r="V13" s="13" t="s">
        <v>97</v>
      </c>
      <c r="W13" s="17" t="s">
        <v>116</v>
      </c>
      <c r="X13" s="15">
        <v>7.25</v>
      </c>
      <c r="Y13" s="15">
        <v>0.5</v>
      </c>
      <c r="Z13" s="15">
        <v>6.8965517241379306</v>
      </c>
    </row>
    <row r="14" spans="1:26" ht="30" x14ac:dyDescent="0.2">
      <c r="A14" s="5">
        <v>13</v>
      </c>
      <c r="B14" s="13" t="s">
        <v>94</v>
      </c>
      <c r="C14" s="14" t="s">
        <v>83</v>
      </c>
      <c r="D14" s="15">
        <v>228.25</v>
      </c>
      <c r="E14" s="15">
        <v>7.5</v>
      </c>
      <c r="F14" s="15">
        <v>3.285870755750274</v>
      </c>
      <c r="U14" s="5">
        <v>7</v>
      </c>
      <c r="V14" s="13" t="s">
        <v>97</v>
      </c>
      <c r="W14" s="17" t="s">
        <v>113</v>
      </c>
      <c r="X14" s="15">
        <v>6.25</v>
      </c>
      <c r="Y14" s="15">
        <v>1.8929694486000912</v>
      </c>
      <c r="Z14" s="15">
        <v>30.287511177601463</v>
      </c>
    </row>
    <row r="15" spans="1:26" ht="45" x14ac:dyDescent="0.2">
      <c r="A15" s="5">
        <v>14</v>
      </c>
      <c r="B15" s="13" t="s">
        <v>93</v>
      </c>
      <c r="C15" s="14" t="s">
        <v>114</v>
      </c>
      <c r="D15" s="15">
        <v>129.25</v>
      </c>
      <c r="E15" s="15">
        <v>13.889444433333777</v>
      </c>
      <c r="F15" s="15">
        <v>10.746185248227293</v>
      </c>
      <c r="U15" s="5">
        <v>6</v>
      </c>
      <c r="V15" s="13" t="s">
        <v>91</v>
      </c>
      <c r="W15" s="17" t="s">
        <v>112</v>
      </c>
      <c r="X15" s="15">
        <v>4.5</v>
      </c>
      <c r="Y15" s="15">
        <v>3.1091263510296048</v>
      </c>
      <c r="Z15" s="15">
        <v>69.091696689546779</v>
      </c>
    </row>
    <row r="16" spans="1:26" x14ac:dyDescent="0.2">
      <c r="A16" s="5">
        <v>15</v>
      </c>
      <c r="B16" s="13" t="s">
        <v>100</v>
      </c>
      <c r="C16" s="19" t="s">
        <v>86</v>
      </c>
      <c r="D16" s="15">
        <v>115.5</v>
      </c>
      <c r="E16" s="15">
        <v>6.9522178715380702</v>
      </c>
      <c r="F16" s="15">
        <v>6.0192362524139131</v>
      </c>
      <c r="U16" s="5">
        <v>19</v>
      </c>
      <c r="V16" s="13" t="s">
        <v>78</v>
      </c>
      <c r="W16" s="14"/>
      <c r="X16" s="15">
        <v>4.25</v>
      </c>
      <c r="Y16" s="15">
        <v>0.9574271077563381</v>
      </c>
      <c r="Z16" s="15">
        <v>22.52769665309031</v>
      </c>
    </row>
    <row r="17" spans="1:26" ht="30" x14ac:dyDescent="0.2">
      <c r="A17" s="5">
        <v>16</v>
      </c>
      <c r="B17" s="13" t="s">
        <v>105</v>
      </c>
      <c r="C17" s="17" t="s">
        <v>88</v>
      </c>
      <c r="D17" s="15">
        <v>104</v>
      </c>
      <c r="E17" s="15">
        <v>12.909944487358056</v>
      </c>
      <c r="F17" s="15">
        <v>12.413408160921207</v>
      </c>
      <c r="U17" s="5">
        <v>4</v>
      </c>
      <c r="V17" s="13" t="s">
        <v>95</v>
      </c>
      <c r="W17" s="17" t="s">
        <v>109</v>
      </c>
      <c r="X17" s="15">
        <v>4</v>
      </c>
      <c r="Y17" s="15">
        <v>4.3204937989385739</v>
      </c>
      <c r="Z17" s="15">
        <v>108.01234497346435</v>
      </c>
    </row>
    <row r="18" spans="1:26" x14ac:dyDescent="0.2">
      <c r="A18" s="5">
        <v>17</v>
      </c>
      <c r="B18" s="13" t="s">
        <v>104</v>
      </c>
      <c r="C18" s="14" t="s">
        <v>103</v>
      </c>
      <c r="D18" s="15">
        <v>8.75</v>
      </c>
      <c r="E18" s="15">
        <v>1.707825127659933</v>
      </c>
      <c r="F18" s="15">
        <v>19.518001458970662</v>
      </c>
      <c r="U18" s="5">
        <v>18</v>
      </c>
      <c r="V18" s="13" t="s">
        <v>89</v>
      </c>
      <c r="W18" s="14"/>
      <c r="X18" s="15">
        <v>3.75</v>
      </c>
      <c r="Y18" s="15">
        <v>0.9574271077563381</v>
      </c>
      <c r="Z18" s="15">
        <v>25.531389540169013</v>
      </c>
    </row>
    <row r="19" spans="1:26" ht="30" x14ac:dyDescent="0.2">
      <c r="A19" s="5">
        <v>18</v>
      </c>
      <c r="B19" s="13" t="s">
        <v>89</v>
      </c>
      <c r="C19" s="14"/>
      <c r="D19" s="15">
        <v>3.75</v>
      </c>
      <c r="E19" s="15">
        <v>0.9574271077563381</v>
      </c>
      <c r="F19" s="15">
        <v>25.531389540169013</v>
      </c>
      <c r="U19" s="5">
        <v>3</v>
      </c>
      <c r="V19" s="13" t="s">
        <v>96</v>
      </c>
      <c r="W19" s="17" t="s">
        <v>110</v>
      </c>
      <c r="X19" s="15">
        <v>3.5</v>
      </c>
      <c r="Y19" s="15">
        <v>7.5055534994651349</v>
      </c>
      <c r="Z19" s="15">
        <v>214.44438569900385</v>
      </c>
    </row>
    <row r="20" spans="1:26" ht="45" x14ac:dyDescent="0.2">
      <c r="A20" s="5">
        <v>19</v>
      </c>
      <c r="B20" s="13" t="s">
        <v>78</v>
      </c>
      <c r="C20" s="14"/>
      <c r="D20" s="15">
        <v>4.25</v>
      </c>
      <c r="E20" s="15">
        <v>0.9574271077563381</v>
      </c>
      <c r="F20" s="15">
        <v>22.52769665309031</v>
      </c>
      <c r="U20" s="5">
        <v>5</v>
      </c>
      <c r="V20" s="13" t="s">
        <v>90</v>
      </c>
      <c r="W20" s="17" t="s">
        <v>111</v>
      </c>
      <c r="X20" s="15">
        <v>3</v>
      </c>
      <c r="Y20" s="15">
        <v>3.3665016461206929</v>
      </c>
      <c r="Z20" s="15">
        <v>112.21672153735642</v>
      </c>
    </row>
    <row r="32" spans="1:26" ht="18" x14ac:dyDescent="0.2">
      <c r="H32" s="12"/>
    </row>
  </sheetData>
  <sortState ref="U2:Z20">
    <sortCondition descending="1" ref="X2:X20"/>
  </sortState>
  <pageMargins left="0.7" right="0.7" top="0.75" bottom="0.75" header="0.3" footer="0.3"/>
  <pageSetup scale="8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GPR</vt:lpstr>
      <vt:lpstr>Sort</vt:lpstr>
      <vt:lpstr>Analysis</vt:lpstr>
      <vt:lpstr>Results</vt:lpstr>
    </vt:vector>
  </TitlesOfParts>
  <Company>BIDMC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McKitrick,Tanya (BIDMC - Surgery)</dc:creator>
  <cp:lastModifiedBy>McQuillan,Alyssa ( BIDMC - Surgery )</cp:lastModifiedBy>
  <cp:lastPrinted>2015-11-13T14:14:40Z</cp:lastPrinted>
  <dcterms:created xsi:type="dcterms:W3CDTF">2015-11-13T13:27:19Z</dcterms:created>
  <dcterms:modified xsi:type="dcterms:W3CDTF">2018-09-12T16:34:08Z</dcterms:modified>
</cp:coreProperties>
</file>