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ummings Lab\Glycomics Center\Harvard_BIDMC\CFG\Kelsey- Shortcut\Vector Lectin QAQC\December 2024 Lectins\Website Files\"/>
    </mc:Choice>
  </mc:AlternateContent>
  <xr:revisionPtr revIDLastSave="0" documentId="8_{4481DBC8-CD04-4F7F-B9DE-1E49369F3BDF}" xr6:coauthVersionLast="47" xr6:coauthVersionMax="47" xr10:uidLastSave="{00000000-0000-0000-0000-000000000000}"/>
  <bookViews>
    <workbookView xWindow="-120" yWindow="-120" windowWidth="29040" windowHeight="15840" xr2:uid="{42F115E0-8667-4055-BE30-6B0AD54F0BFD}"/>
  </bookViews>
  <sheets>
    <sheet name="Result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23" i="1" l="1"/>
  <c r="F23" i="1"/>
  <c r="V22" i="1"/>
  <c r="F22" i="1"/>
  <c r="V21" i="1"/>
  <c r="F21" i="1"/>
  <c r="V20" i="1"/>
  <c r="F20" i="1"/>
  <c r="V19" i="1"/>
  <c r="F19" i="1"/>
  <c r="V18" i="1"/>
  <c r="F18" i="1"/>
  <c r="V17" i="1"/>
  <c r="F17" i="1"/>
  <c r="V16" i="1"/>
  <c r="F16" i="1"/>
  <c r="V15" i="1"/>
  <c r="F15" i="1"/>
  <c r="V14" i="1"/>
  <c r="F14" i="1"/>
  <c r="V13" i="1"/>
  <c r="F13" i="1"/>
  <c r="V12" i="1"/>
  <c r="F12" i="1"/>
  <c r="V11" i="1"/>
  <c r="F11" i="1"/>
  <c r="V10" i="1"/>
  <c r="F10" i="1"/>
  <c r="V9" i="1"/>
  <c r="F9" i="1"/>
  <c r="V8" i="1"/>
  <c r="F8" i="1"/>
  <c r="V7" i="1"/>
  <c r="F7" i="1"/>
  <c r="V6" i="1"/>
  <c r="F6" i="1"/>
  <c r="V5" i="1"/>
  <c r="F5" i="1"/>
  <c r="V4" i="1"/>
  <c r="F4" i="1"/>
  <c r="V3" i="1"/>
  <c r="F3" i="1"/>
  <c r="V2" i="1"/>
  <c r="F2" i="1"/>
</calcChain>
</file>

<file path=xl/sharedStrings.xml><?xml version="1.0" encoding="utf-8"?>
<sst xmlns="http://schemas.openxmlformats.org/spreadsheetml/2006/main" count="100" uniqueCount="48">
  <si>
    <t>Chart ID</t>
  </si>
  <si>
    <t>Name</t>
  </si>
  <si>
    <t>ID</t>
  </si>
  <si>
    <t>RFU</t>
  </si>
  <si>
    <t>STD</t>
  </si>
  <si>
    <t>CV</t>
  </si>
  <si>
    <t>224A3G3-Asn</t>
  </si>
  <si>
    <t>Galb1-4GlcNAcb1-2Mana1-6(Galb1-4GlcNAcb1-4(Galb1-4GlcNAcb1-2)Mana1-3)Manb1-4GlcNAcb1-4GlcNAcb1-Asn</t>
  </si>
  <si>
    <t>Biotin</t>
  </si>
  <si>
    <t>226A3G3-Asn</t>
  </si>
  <si>
    <t>Galb1-4GlcNAcb1-6(Galb1-4GlcNAcb1-2)Mana1-6(Galb1-4GlcNAcb1-2Mana1-3)Manb1-4GlcNAcb1-4GlcNAcb1-Asn</t>
  </si>
  <si>
    <t>Chitinhexaose</t>
  </si>
  <si>
    <t>GlcNAcb1-4GlcNAcb1-4GlcNAcb1-4GlcNAcb1-4GlcNAcb1-4GlcNAc-AEAB</t>
  </si>
  <si>
    <t>23SA2-A2G2-Asn</t>
  </si>
  <si>
    <t>Neu5Aca2-3Galb1-4GlcNAcb1-2Mana1-6(Neu5Aca2-3Galb1-4GlcNAcb1-2Mana1-3)Manb1-4GlcNAcb1-4GlcNAcb1-Asn</t>
  </si>
  <si>
    <t>A2G0-Asn</t>
  </si>
  <si>
    <t>GlcNAcb1-2Mana1-6(GlcNAcb1-2Mana1-3)Manb1-4GlcNAcb1-4GlcNAcb1-Asn</t>
  </si>
  <si>
    <t>26SA2-A2G2-Asn</t>
  </si>
  <si>
    <t>Neu5Aca2-6Galb1-4GlcNAcb1-2Mana1-6(Neu5Aca2-6Galb1-4GlcNAcb1-2Mana1-3)Manb1-4GlcNAcb1-4GlcNAcb1-Asn</t>
  </si>
  <si>
    <t>Tn3 Linker</t>
  </si>
  <si>
    <t>AcNH-{GalNAca1-T}{GalNAca1-T}{GalNAca1-T}-CONH(CH2)3NH2</t>
  </si>
  <si>
    <t>LewisY (LeY) pentaose</t>
  </si>
  <si>
    <t>Fuca1-2Galb1-4(Fuca1-3)GlcNAcb1-3Gal-AEAB</t>
  </si>
  <si>
    <t>A2G2-Asn</t>
  </si>
  <si>
    <t>Galb1-4GlcNAcb1-2Mana1-6(Galb1-4GlcNAcb1-2Mana1-3)Manb1-4GlcNAcb1-4GlcNAcb1-Asn</t>
  </si>
  <si>
    <t>Man5-AEAB</t>
  </si>
  <si>
    <t>Mana1-6(Mana1-3)Mana1-6(Mana1-3)Manb1-4GlcNAcb1-4GlcNAc-AEAB</t>
  </si>
  <si>
    <t>A2G2F-Asn</t>
  </si>
  <si>
    <t>Galb1-4GlcNAcb1-2Mana1-6(Galb1-4GlcNAcb1-2Mana1-3)Manb1-4GlcNAcb1-4(Fuca1-6)GlcNAcb1-Asn</t>
  </si>
  <si>
    <t>aGM1</t>
  </si>
  <si>
    <t>Galb1-3GalNAcb1-4Galb1-4Glc-AEAB</t>
  </si>
  <si>
    <t>BGA pentaose T2</t>
  </si>
  <si>
    <t>GalNAca1-3(Fuca1-2)Galb1-4GlcNAcb1-3Gal-AEAB</t>
  </si>
  <si>
    <t>BGB pentaose T2</t>
  </si>
  <si>
    <t>Gala1-3(Fuca1-2)Galb1-4GlcNAcb1-3Gal-AEAB</t>
  </si>
  <si>
    <t>Blood group H antigen pentaose type 2</t>
  </si>
  <si>
    <t>Fuca1-2Galb1-4GlcNAcb1-3Galb1-4Glc-AEAB</t>
  </si>
  <si>
    <t>LewisX (LeX) tetraose</t>
  </si>
  <si>
    <t>Galb1-4(Fuca1-3)GlcNAcb1-3Gal-AEAB</t>
  </si>
  <si>
    <t>Sialyl LewisX (SLeX) tetraose</t>
  </si>
  <si>
    <t>Neu5Aca2-3Galb1-4(Fuca1-3)GlcNAc-AEAB</t>
  </si>
  <si>
    <t>Lewisa (Lea) tetraose</t>
  </si>
  <si>
    <t>Galb1-3(Fuca1-4)GlcNAcb1-3Gal-AEAB</t>
  </si>
  <si>
    <t>LS-Tetrasaccharide d / LSTd / Sialyl-Lacto-N-tetraose d</t>
  </si>
  <si>
    <t>Neu5Aca2-3Galb1-4GlcNAcb1-3Galb1-4Glc-AEAB</t>
  </si>
  <si>
    <t>Tri-N-Acetyl-D-Lactosamine / TriLacNAc</t>
  </si>
  <si>
    <t>Galb1-4GlcNAcb1-3Galb1-4GlcNAcb1-3Galb1-4GlcNAc-AEAB</t>
  </si>
  <si>
    <t>Phosphate Buffer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</si>
</sst>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/>
    <xf numFmtId="0" fontId="0" fillId="0" borderId="1" xfId="0" applyBorder="1"/>
    <xf numFmtId="164" fontId="0" fillId="0" borderId="0" xfId="0" applyNumberFormat="1"/>
    <xf numFmtId="165" fontId="0" fillId="0" borderId="0" xfId="0" applyNumberFormat="1"/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+mn-lt"/>
                <a:ea typeface="+mn-ea"/>
                <a:cs typeface="+mn-cs"/>
              </a:defRPr>
            </a:pPr>
            <a:r>
              <a:rPr lang="en-US" sz="1200"/>
              <a:t>B-GSL-II</a:t>
            </a:r>
            <a:r>
              <a:rPr lang="en-US" sz="1200" baseline="0"/>
              <a:t> Lot WOVUS26202 [20ug/mL] Streptavidin-Cy5 [0.5ug/mL] NCFG PR-165 Slide#10365054 B8 1/2/25 KMC</a:t>
            </a:r>
            <a:endParaRPr lang="en-US" sz="12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>
                  <a:lumMod val="65000"/>
                  <a:lumOff val="35000"/>
                </a:sys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RFU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Results!$E$2:$E$23</c:f>
                <c:numCache>
                  <c:formatCode>General</c:formatCode>
                  <c:ptCount val="22"/>
                  <c:pt idx="0">
                    <c:v>5.5602757725374259</c:v>
                  </c:pt>
                  <c:pt idx="1">
                    <c:v>1.2583057392117916</c:v>
                  </c:pt>
                  <c:pt idx="2">
                    <c:v>0.9574271077563381</c:v>
                  </c:pt>
                  <c:pt idx="3">
                    <c:v>0.5</c:v>
                  </c:pt>
                  <c:pt idx="4">
                    <c:v>327.64258982413548</c:v>
                  </c:pt>
                  <c:pt idx="5">
                    <c:v>2</c:v>
                  </c:pt>
                  <c:pt idx="6">
                    <c:v>0.57735026918962573</c:v>
                  </c:pt>
                  <c:pt idx="7">
                    <c:v>0.81649658092772603</c:v>
                  </c:pt>
                  <c:pt idx="8">
                    <c:v>1.5</c:v>
                  </c:pt>
                  <c:pt idx="9">
                    <c:v>1.5</c:v>
                  </c:pt>
                  <c:pt idx="10">
                    <c:v>21.715969546242537</c:v>
                  </c:pt>
                  <c:pt idx="11">
                    <c:v>171.65080832900264</c:v>
                  </c:pt>
                  <c:pt idx="12">
                    <c:v>0.5</c:v>
                  </c:pt>
                  <c:pt idx="13">
                    <c:v>2</c:v>
                  </c:pt>
                  <c:pt idx="14">
                    <c:v>1.5</c:v>
                  </c:pt>
                  <c:pt idx="15">
                    <c:v>0.5</c:v>
                  </c:pt>
                  <c:pt idx="16">
                    <c:v>33.220224763437912</c:v>
                  </c:pt>
                  <c:pt idx="17">
                    <c:v>0.81649658092772603</c:v>
                  </c:pt>
                  <c:pt idx="18">
                    <c:v>10.279429296739517</c:v>
                  </c:pt>
                  <c:pt idx="19">
                    <c:v>0.5</c:v>
                  </c:pt>
                  <c:pt idx="20">
                    <c:v>2609.4513312188828</c:v>
                  </c:pt>
                  <c:pt idx="21">
                    <c:v>2.6457513110645907</c:v>
                  </c:pt>
                </c:numCache>
              </c:numRef>
            </c:plus>
            <c:minus>
              <c:numRef>
                <c:f>Results!$E$2:$E$23</c:f>
                <c:numCache>
                  <c:formatCode>General</c:formatCode>
                  <c:ptCount val="22"/>
                  <c:pt idx="0">
                    <c:v>5.5602757725374259</c:v>
                  </c:pt>
                  <c:pt idx="1">
                    <c:v>1.2583057392117916</c:v>
                  </c:pt>
                  <c:pt idx="2">
                    <c:v>0.9574271077563381</c:v>
                  </c:pt>
                  <c:pt idx="3">
                    <c:v>0.5</c:v>
                  </c:pt>
                  <c:pt idx="4">
                    <c:v>327.64258982413548</c:v>
                  </c:pt>
                  <c:pt idx="5">
                    <c:v>2</c:v>
                  </c:pt>
                  <c:pt idx="6">
                    <c:v>0.57735026918962573</c:v>
                  </c:pt>
                  <c:pt idx="7">
                    <c:v>0.81649658092772603</c:v>
                  </c:pt>
                  <c:pt idx="8">
                    <c:v>1.5</c:v>
                  </c:pt>
                  <c:pt idx="9">
                    <c:v>1.5</c:v>
                  </c:pt>
                  <c:pt idx="10">
                    <c:v>21.715969546242537</c:v>
                  </c:pt>
                  <c:pt idx="11">
                    <c:v>171.65080832900264</c:v>
                  </c:pt>
                  <c:pt idx="12">
                    <c:v>0.5</c:v>
                  </c:pt>
                  <c:pt idx="13">
                    <c:v>2</c:v>
                  </c:pt>
                  <c:pt idx="14">
                    <c:v>1.5</c:v>
                  </c:pt>
                  <c:pt idx="15">
                    <c:v>0.5</c:v>
                  </c:pt>
                  <c:pt idx="16">
                    <c:v>33.220224763437912</c:v>
                  </c:pt>
                  <c:pt idx="17">
                    <c:v>0.81649658092772603</c:v>
                  </c:pt>
                  <c:pt idx="18">
                    <c:v>10.279429296739517</c:v>
                  </c:pt>
                  <c:pt idx="19">
                    <c:v>0.5</c:v>
                  </c:pt>
                  <c:pt idx="20">
                    <c:v>2609.4513312188828</c:v>
                  </c:pt>
                  <c:pt idx="21">
                    <c:v>2.6457513110645907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val>
            <c:numRef>
              <c:f>Results!$D$2:$D$23</c:f>
              <c:numCache>
                <c:formatCode>0.0</c:formatCode>
                <c:ptCount val="22"/>
                <c:pt idx="0">
                  <c:v>22.75</c:v>
                </c:pt>
                <c:pt idx="1">
                  <c:v>0.75</c:v>
                </c:pt>
                <c:pt idx="2">
                  <c:v>0.25</c:v>
                </c:pt>
                <c:pt idx="3">
                  <c:v>-0.25</c:v>
                </c:pt>
                <c:pt idx="4">
                  <c:v>1291.5</c:v>
                </c:pt>
                <c:pt idx="5">
                  <c:v>2</c:v>
                </c:pt>
                <c:pt idx="6">
                  <c:v>0.5</c:v>
                </c:pt>
                <c:pt idx="7">
                  <c:v>0</c:v>
                </c:pt>
                <c:pt idx="8">
                  <c:v>16.75</c:v>
                </c:pt>
                <c:pt idx="9">
                  <c:v>11.75</c:v>
                </c:pt>
                <c:pt idx="10">
                  <c:v>-26.25</c:v>
                </c:pt>
                <c:pt idx="11">
                  <c:v>6623</c:v>
                </c:pt>
                <c:pt idx="12">
                  <c:v>-0.75</c:v>
                </c:pt>
                <c:pt idx="13">
                  <c:v>2</c:v>
                </c:pt>
                <c:pt idx="14">
                  <c:v>60.75</c:v>
                </c:pt>
                <c:pt idx="15">
                  <c:v>0.75</c:v>
                </c:pt>
                <c:pt idx="16">
                  <c:v>24.25</c:v>
                </c:pt>
                <c:pt idx="17">
                  <c:v>2</c:v>
                </c:pt>
                <c:pt idx="18">
                  <c:v>130.5</c:v>
                </c:pt>
                <c:pt idx="19">
                  <c:v>-0.75</c:v>
                </c:pt>
                <c:pt idx="20">
                  <c:v>23962.75</c:v>
                </c:pt>
                <c:pt idx="21">
                  <c:v>-1.5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61-4496-8EAC-B299A2C022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595712"/>
        <c:axId val="177604296"/>
      </c:barChart>
      <c:catAx>
        <c:axId val="177595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ID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604296"/>
        <c:crosses val="autoZero"/>
        <c:auto val="1"/>
        <c:lblAlgn val="ctr"/>
        <c:lblOffset val="100"/>
        <c:noMultiLvlLbl val="0"/>
      </c:catAx>
      <c:valAx>
        <c:axId val="1776042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RFU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759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352425</xdr:colOff>
      <xdr:row>2</xdr:row>
      <xdr:rowOff>80962</xdr:rowOff>
    </xdr:from>
    <xdr:to>
      <xdr:col>15</xdr:col>
      <xdr:colOff>352425</xdr:colOff>
      <xdr:row>21</xdr:row>
      <xdr:rowOff>119062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C0A5C45-B800-49A3-A3CF-B1183F3B89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ummings%20Lab/Glycomics%20Center/Harvard_BIDMC/CFG/Kelsey-%20Shortcut/Vector%20Lectin%20QAQC/December%202024%20Lectins/GSL-II%20B-1215%2020ug%20Lot%20WOVUS26202%201-2-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PR"/>
      <sheetName val="Analysis"/>
      <sheetName val="Map"/>
      <sheetName val="Results"/>
      <sheetName val="GLAD"/>
    </sheetNames>
    <sheetDataSet>
      <sheetData sheetId="0"/>
      <sheetData sheetId="1"/>
      <sheetData sheetId="2"/>
      <sheetData sheetId="3">
        <row r="2">
          <cell r="D2">
            <v>22.75</v>
          </cell>
          <cell r="E2">
            <v>5.5602757725374259</v>
          </cell>
        </row>
        <row r="3">
          <cell r="D3">
            <v>0.75</v>
          </cell>
          <cell r="E3">
            <v>1.2583057392117916</v>
          </cell>
        </row>
        <row r="4">
          <cell r="D4">
            <v>0.25</v>
          </cell>
          <cell r="E4">
            <v>0.9574271077563381</v>
          </cell>
        </row>
        <row r="5">
          <cell r="D5">
            <v>-0.25</v>
          </cell>
          <cell r="E5">
            <v>0.5</v>
          </cell>
        </row>
        <row r="6">
          <cell r="D6">
            <v>1291.5</v>
          </cell>
          <cell r="E6">
            <v>327.64258982413548</v>
          </cell>
        </row>
        <row r="7">
          <cell r="D7">
            <v>2</v>
          </cell>
          <cell r="E7">
            <v>2</v>
          </cell>
        </row>
        <row r="8">
          <cell r="D8">
            <v>0.5</v>
          </cell>
          <cell r="E8">
            <v>0.57735026918962573</v>
          </cell>
        </row>
        <row r="9">
          <cell r="D9">
            <v>0</v>
          </cell>
          <cell r="E9">
            <v>0.81649658092772603</v>
          </cell>
        </row>
        <row r="10">
          <cell r="D10">
            <v>16.75</v>
          </cell>
          <cell r="E10">
            <v>1.5</v>
          </cell>
        </row>
        <row r="11">
          <cell r="D11">
            <v>11.75</v>
          </cell>
          <cell r="E11">
            <v>1.5</v>
          </cell>
        </row>
        <row r="12">
          <cell r="D12">
            <v>-26.25</v>
          </cell>
          <cell r="E12">
            <v>21.715969546242537</v>
          </cell>
        </row>
        <row r="13">
          <cell r="D13">
            <v>6623</v>
          </cell>
          <cell r="E13">
            <v>171.65080832900264</v>
          </cell>
        </row>
        <row r="14">
          <cell r="D14">
            <v>-0.75</v>
          </cell>
          <cell r="E14">
            <v>0.5</v>
          </cell>
        </row>
        <row r="15">
          <cell r="D15">
            <v>2</v>
          </cell>
          <cell r="E15">
            <v>2</v>
          </cell>
        </row>
        <row r="16">
          <cell r="D16">
            <v>60.75</v>
          </cell>
          <cell r="E16">
            <v>1.5</v>
          </cell>
        </row>
        <row r="17">
          <cell r="D17">
            <v>0.75</v>
          </cell>
          <cell r="E17">
            <v>0.5</v>
          </cell>
        </row>
        <row r="18">
          <cell r="D18">
            <v>24.25</v>
          </cell>
          <cell r="E18">
            <v>33.220224763437912</v>
          </cell>
        </row>
        <row r="19">
          <cell r="D19">
            <v>2</v>
          </cell>
          <cell r="E19">
            <v>0.81649658092772603</v>
          </cell>
        </row>
        <row r="20">
          <cell r="D20">
            <v>130.5</v>
          </cell>
          <cell r="E20">
            <v>10.279429296739517</v>
          </cell>
        </row>
        <row r="21">
          <cell r="D21">
            <v>-0.75</v>
          </cell>
          <cell r="E21">
            <v>0.5</v>
          </cell>
        </row>
        <row r="22">
          <cell r="D22">
            <v>23962.75</v>
          </cell>
          <cell r="E22">
            <v>2609.4513312188828</v>
          </cell>
        </row>
        <row r="23">
          <cell r="D23">
            <v>-1.5</v>
          </cell>
          <cell r="E23">
            <v>2.6457513110645907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FA4C62-9924-4B10-8F76-130313CABA3B}">
  <sheetPr codeName="Sheet4"/>
  <dimension ref="A1:V23"/>
  <sheetViews>
    <sheetView tabSelected="1" workbookViewId="0">
      <selection activeCell="F32" sqref="F32"/>
    </sheetView>
  </sheetViews>
  <sheetFormatPr defaultRowHeight="15" x14ac:dyDescent="0.25"/>
  <cols>
    <col min="3" max="3" width="16.5703125" customWidth="1"/>
    <col min="5" max="5" width="11.5703125" bestFit="1" customWidth="1"/>
    <col min="6" max="6" width="11.28515625" bestFit="1" customWidth="1"/>
    <col min="18" max="18" width="28.85546875" customWidth="1"/>
    <col min="19" max="19" width="23.85546875" customWidth="1"/>
    <col min="20" max="20" width="13.28515625" bestFit="1" customWidth="1"/>
    <col min="22" max="22" width="3.42578125" bestFit="1" customWidth="1"/>
  </cols>
  <sheetData>
    <row r="1" spans="1:22" x14ac:dyDescent="0.25">
      <c r="A1" s="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Q1" s="1" t="s">
        <v>0</v>
      </c>
      <c r="R1" t="s">
        <v>1</v>
      </c>
      <c r="S1" t="s">
        <v>2</v>
      </c>
      <c r="T1" t="s">
        <v>3</v>
      </c>
      <c r="U1" t="s">
        <v>4</v>
      </c>
      <c r="V1" t="s">
        <v>5</v>
      </c>
    </row>
    <row r="2" spans="1:22" x14ac:dyDescent="0.25">
      <c r="A2" s="2">
        <v>1</v>
      </c>
      <c r="B2" t="s">
        <v>6</v>
      </c>
      <c r="C2" t="s">
        <v>7</v>
      </c>
      <c r="D2" s="3">
        <v>22.75</v>
      </c>
      <c r="E2" s="4">
        <v>5.5602757725374259</v>
      </c>
      <c r="F2" s="5">
        <f>(E2/D2)*100</f>
        <v>24.440772626538134</v>
      </c>
      <c r="Q2" s="2">
        <v>21</v>
      </c>
      <c r="R2" t="s">
        <v>8</v>
      </c>
      <c r="S2" t="s">
        <v>8</v>
      </c>
      <c r="T2" s="3">
        <v>23962.75</v>
      </c>
      <c r="U2" s="4">
        <v>2609.4513312188828</v>
      </c>
      <c r="V2" s="5">
        <f>(U2/T2)*100</f>
        <v>10.889615470757249</v>
      </c>
    </row>
    <row r="3" spans="1:22" x14ac:dyDescent="0.25">
      <c r="A3" s="2">
        <v>2</v>
      </c>
      <c r="B3" t="s">
        <v>9</v>
      </c>
      <c r="C3" t="s">
        <v>10</v>
      </c>
      <c r="D3" s="3">
        <v>0.75</v>
      </c>
      <c r="E3" s="4">
        <v>1.2583057392117916</v>
      </c>
      <c r="F3" s="5">
        <f t="shared" ref="F3:F23" si="0">(E3/D3)*100</f>
        <v>167.7740985615722</v>
      </c>
      <c r="Q3" s="2">
        <v>12</v>
      </c>
      <c r="R3" t="s">
        <v>11</v>
      </c>
      <c r="S3" t="s">
        <v>12</v>
      </c>
      <c r="T3" s="3">
        <v>6623</v>
      </c>
      <c r="U3" s="4">
        <v>171.65080832900264</v>
      </c>
      <c r="V3" s="5">
        <f>(U3/T3)*100</f>
        <v>2.5917380088932909</v>
      </c>
    </row>
    <row r="4" spans="1:22" x14ac:dyDescent="0.25">
      <c r="A4" s="2">
        <v>3</v>
      </c>
      <c r="B4" t="s">
        <v>13</v>
      </c>
      <c r="C4" t="s">
        <v>14</v>
      </c>
      <c r="D4" s="3">
        <v>0.25</v>
      </c>
      <c r="E4" s="4">
        <v>0.9574271077563381</v>
      </c>
      <c r="F4" s="5">
        <f t="shared" si="0"/>
        <v>382.97084310253524</v>
      </c>
      <c r="Q4" s="2">
        <v>5</v>
      </c>
      <c r="R4" t="s">
        <v>15</v>
      </c>
      <c r="S4" t="s">
        <v>16</v>
      </c>
      <c r="T4" s="3">
        <v>1291.5</v>
      </c>
      <c r="U4" s="4">
        <v>327.64258982413548</v>
      </c>
      <c r="V4" s="5">
        <f>(U4/T4)*100</f>
        <v>25.369151360753811</v>
      </c>
    </row>
    <row r="5" spans="1:22" x14ac:dyDescent="0.25">
      <c r="A5" s="2">
        <v>4</v>
      </c>
      <c r="B5" t="s">
        <v>17</v>
      </c>
      <c r="C5" t="s">
        <v>18</v>
      </c>
      <c r="D5" s="3">
        <v>-0.25</v>
      </c>
      <c r="E5" s="4">
        <v>0.5</v>
      </c>
      <c r="F5" s="5">
        <f t="shared" si="0"/>
        <v>-200</v>
      </c>
      <c r="Q5" s="2">
        <v>19</v>
      </c>
      <c r="R5" t="s">
        <v>19</v>
      </c>
      <c r="S5" t="s">
        <v>20</v>
      </c>
      <c r="T5" s="3">
        <v>130.5</v>
      </c>
      <c r="U5" s="4">
        <v>10.279429296739517</v>
      </c>
      <c r="V5" s="5">
        <f>(U5/T5)*100</f>
        <v>7.876957315509209</v>
      </c>
    </row>
    <row r="6" spans="1:22" x14ac:dyDescent="0.25">
      <c r="A6" s="2">
        <v>5</v>
      </c>
      <c r="B6" t="s">
        <v>15</v>
      </c>
      <c r="C6" t="s">
        <v>16</v>
      </c>
      <c r="D6" s="3">
        <v>1291.5</v>
      </c>
      <c r="E6" s="4">
        <v>327.64258982413548</v>
      </c>
      <c r="F6" s="5">
        <f t="shared" si="0"/>
        <v>25.369151360753811</v>
      </c>
      <c r="Q6" s="2">
        <v>15</v>
      </c>
      <c r="R6" t="s">
        <v>21</v>
      </c>
      <c r="S6" t="s">
        <v>22</v>
      </c>
      <c r="T6" s="3">
        <v>60.75</v>
      </c>
      <c r="U6" s="4">
        <v>1.5</v>
      </c>
      <c r="V6" s="5">
        <f>(U6/T6)*100</f>
        <v>2.4691358024691357</v>
      </c>
    </row>
    <row r="7" spans="1:22" x14ac:dyDescent="0.25">
      <c r="A7" s="2">
        <v>6</v>
      </c>
      <c r="B7" t="s">
        <v>23</v>
      </c>
      <c r="C7" t="s">
        <v>24</v>
      </c>
      <c r="D7" s="3">
        <v>2</v>
      </c>
      <c r="E7" s="4">
        <v>2</v>
      </c>
      <c r="F7" s="5">
        <f t="shared" si="0"/>
        <v>100</v>
      </c>
      <c r="Q7" s="2">
        <v>17</v>
      </c>
      <c r="R7" t="s">
        <v>25</v>
      </c>
      <c r="S7" t="s">
        <v>26</v>
      </c>
      <c r="T7" s="3">
        <v>24.25</v>
      </c>
      <c r="U7" s="4">
        <v>33.220224763437912</v>
      </c>
      <c r="V7" s="5">
        <f>(U7/T7)*100</f>
        <v>136.99061758118728</v>
      </c>
    </row>
    <row r="8" spans="1:22" x14ac:dyDescent="0.25">
      <c r="A8" s="2">
        <v>7</v>
      </c>
      <c r="B8" t="s">
        <v>27</v>
      </c>
      <c r="C8" t="s">
        <v>28</v>
      </c>
      <c r="D8" s="3">
        <v>0.5</v>
      </c>
      <c r="E8" s="4">
        <v>0.57735026918962573</v>
      </c>
      <c r="F8" s="5">
        <f t="shared" si="0"/>
        <v>115.47005383792515</v>
      </c>
      <c r="Q8" s="2">
        <v>1</v>
      </c>
      <c r="R8" t="s">
        <v>6</v>
      </c>
      <c r="S8" t="s">
        <v>7</v>
      </c>
      <c r="T8" s="3">
        <v>22.75</v>
      </c>
      <c r="U8" s="4">
        <v>5.5602757725374259</v>
      </c>
      <c r="V8" s="5">
        <f>(U8/T8)*100</f>
        <v>24.440772626538134</v>
      </c>
    </row>
    <row r="9" spans="1:22" x14ac:dyDescent="0.25">
      <c r="A9" s="2">
        <v>8</v>
      </c>
      <c r="B9" t="s">
        <v>29</v>
      </c>
      <c r="C9" t="s">
        <v>30</v>
      </c>
      <c r="D9" s="3">
        <v>0</v>
      </c>
      <c r="E9" s="4">
        <v>0.81649658092772603</v>
      </c>
      <c r="F9" s="5" t="e">
        <f t="shared" si="0"/>
        <v>#DIV/0!</v>
      </c>
      <c r="Q9" s="2">
        <v>9</v>
      </c>
      <c r="R9" t="s">
        <v>31</v>
      </c>
      <c r="S9" t="s">
        <v>32</v>
      </c>
      <c r="T9" s="3">
        <v>16.75</v>
      </c>
      <c r="U9" s="4">
        <v>1.5</v>
      </c>
      <c r="V9" s="5">
        <f>(U9/T9)*100</f>
        <v>8.9552238805970141</v>
      </c>
    </row>
    <row r="10" spans="1:22" x14ac:dyDescent="0.25">
      <c r="A10" s="2">
        <v>9</v>
      </c>
      <c r="B10" t="s">
        <v>31</v>
      </c>
      <c r="C10" t="s">
        <v>32</v>
      </c>
      <c r="D10" s="3">
        <v>16.75</v>
      </c>
      <c r="E10" s="4">
        <v>1.5</v>
      </c>
      <c r="F10" s="5">
        <f t="shared" si="0"/>
        <v>8.9552238805970141</v>
      </c>
      <c r="Q10" s="2">
        <v>10</v>
      </c>
      <c r="R10" t="s">
        <v>33</v>
      </c>
      <c r="S10" t="s">
        <v>34</v>
      </c>
      <c r="T10" s="3">
        <v>11.75</v>
      </c>
      <c r="U10" s="4">
        <v>1.5</v>
      </c>
      <c r="V10" s="5">
        <f>(U10/T10)*100</f>
        <v>12.76595744680851</v>
      </c>
    </row>
    <row r="11" spans="1:22" x14ac:dyDescent="0.25">
      <c r="A11" s="2">
        <v>10</v>
      </c>
      <c r="B11" t="s">
        <v>33</v>
      </c>
      <c r="C11" t="s">
        <v>34</v>
      </c>
      <c r="D11" s="3">
        <v>11.75</v>
      </c>
      <c r="E11" s="4">
        <v>1.5</v>
      </c>
      <c r="F11" s="5">
        <f t="shared" si="0"/>
        <v>12.76595744680851</v>
      </c>
      <c r="Q11" s="2">
        <v>6</v>
      </c>
      <c r="R11" t="s">
        <v>23</v>
      </c>
      <c r="S11" t="s">
        <v>24</v>
      </c>
      <c r="T11" s="3">
        <v>2</v>
      </c>
      <c r="U11" s="4">
        <v>2</v>
      </c>
      <c r="V11" s="5">
        <f>(U11/T11)*100</f>
        <v>100</v>
      </c>
    </row>
    <row r="12" spans="1:22" x14ac:dyDescent="0.25">
      <c r="A12" s="2">
        <v>11</v>
      </c>
      <c r="B12" t="s">
        <v>35</v>
      </c>
      <c r="C12" t="s">
        <v>36</v>
      </c>
      <c r="D12" s="3">
        <v>-26.25</v>
      </c>
      <c r="E12" s="4">
        <v>21.715969546242537</v>
      </c>
      <c r="F12" s="5">
        <f t="shared" si="0"/>
        <v>-82.727503033304899</v>
      </c>
      <c r="Q12" s="2">
        <v>14</v>
      </c>
      <c r="R12" t="s">
        <v>37</v>
      </c>
      <c r="S12" t="s">
        <v>38</v>
      </c>
      <c r="T12" s="3">
        <v>2</v>
      </c>
      <c r="U12" s="4">
        <v>2</v>
      </c>
      <c r="V12" s="5">
        <f>(U12/T12)*100</f>
        <v>100</v>
      </c>
    </row>
    <row r="13" spans="1:22" x14ac:dyDescent="0.25">
      <c r="A13" s="2">
        <v>12</v>
      </c>
      <c r="B13" t="s">
        <v>11</v>
      </c>
      <c r="C13" t="s">
        <v>12</v>
      </c>
      <c r="D13" s="3">
        <v>6623</v>
      </c>
      <c r="E13" s="4">
        <v>171.65080832900264</v>
      </c>
      <c r="F13" s="5">
        <f t="shared" si="0"/>
        <v>2.5917380088932909</v>
      </c>
      <c r="Q13" s="2">
        <v>18</v>
      </c>
      <c r="R13" t="s">
        <v>39</v>
      </c>
      <c r="S13" t="s">
        <v>40</v>
      </c>
      <c r="T13" s="3">
        <v>2</v>
      </c>
      <c r="U13" s="4">
        <v>0.81649658092772603</v>
      </c>
      <c r="V13" s="5">
        <f>(U13/T13)*100</f>
        <v>40.824829046386299</v>
      </c>
    </row>
    <row r="14" spans="1:22" x14ac:dyDescent="0.25">
      <c r="A14" s="2">
        <v>13</v>
      </c>
      <c r="B14" t="s">
        <v>41</v>
      </c>
      <c r="C14" t="s">
        <v>42</v>
      </c>
      <c r="D14" s="3">
        <v>-0.75</v>
      </c>
      <c r="E14" s="4">
        <v>0.5</v>
      </c>
      <c r="F14" s="5">
        <f t="shared" si="0"/>
        <v>-66.666666666666657</v>
      </c>
      <c r="Q14" s="2">
        <v>2</v>
      </c>
      <c r="R14" t="s">
        <v>9</v>
      </c>
      <c r="S14" t="s">
        <v>10</v>
      </c>
      <c r="T14" s="3">
        <v>0.75</v>
      </c>
      <c r="U14" s="4">
        <v>1.2583057392117916</v>
      </c>
      <c r="V14" s="5">
        <f>(U14/T14)*100</f>
        <v>167.7740985615722</v>
      </c>
    </row>
    <row r="15" spans="1:22" x14ac:dyDescent="0.25">
      <c r="A15" s="2">
        <v>14</v>
      </c>
      <c r="B15" t="s">
        <v>37</v>
      </c>
      <c r="C15" t="s">
        <v>38</v>
      </c>
      <c r="D15" s="3">
        <v>2</v>
      </c>
      <c r="E15" s="4">
        <v>2</v>
      </c>
      <c r="F15" s="5">
        <f t="shared" si="0"/>
        <v>100</v>
      </c>
      <c r="Q15" s="2">
        <v>16</v>
      </c>
      <c r="R15" t="s">
        <v>43</v>
      </c>
      <c r="S15" t="s">
        <v>44</v>
      </c>
      <c r="T15" s="3">
        <v>0.75</v>
      </c>
      <c r="U15" s="4">
        <v>0.5</v>
      </c>
      <c r="V15" s="5">
        <f>(U15/T15)*100</f>
        <v>66.666666666666657</v>
      </c>
    </row>
    <row r="16" spans="1:22" x14ac:dyDescent="0.25">
      <c r="A16" s="2">
        <v>15</v>
      </c>
      <c r="B16" t="s">
        <v>21</v>
      </c>
      <c r="C16" t="s">
        <v>22</v>
      </c>
      <c r="D16" s="3">
        <v>60.75</v>
      </c>
      <c r="E16" s="4">
        <v>1.5</v>
      </c>
      <c r="F16" s="5">
        <f t="shared" si="0"/>
        <v>2.4691358024691357</v>
      </c>
      <c r="Q16" s="2">
        <v>7</v>
      </c>
      <c r="R16" t="s">
        <v>27</v>
      </c>
      <c r="S16" t="s">
        <v>28</v>
      </c>
      <c r="T16" s="3">
        <v>0.5</v>
      </c>
      <c r="U16" s="4">
        <v>0.57735026918962573</v>
      </c>
      <c r="V16" s="5">
        <f>(U16/T16)*100</f>
        <v>115.47005383792515</v>
      </c>
    </row>
    <row r="17" spans="1:22" x14ac:dyDescent="0.25">
      <c r="A17" s="2">
        <v>16</v>
      </c>
      <c r="B17" t="s">
        <v>43</v>
      </c>
      <c r="C17" t="s">
        <v>44</v>
      </c>
      <c r="D17" s="3">
        <v>0.75</v>
      </c>
      <c r="E17" s="4">
        <v>0.5</v>
      </c>
      <c r="F17" s="5">
        <f t="shared" si="0"/>
        <v>66.666666666666657</v>
      </c>
      <c r="Q17" s="2">
        <v>3</v>
      </c>
      <c r="R17" t="s">
        <v>13</v>
      </c>
      <c r="S17" t="s">
        <v>14</v>
      </c>
      <c r="T17" s="3">
        <v>0.25</v>
      </c>
      <c r="U17" s="4">
        <v>0.9574271077563381</v>
      </c>
      <c r="V17" s="5">
        <f>(U17/T17)*100</f>
        <v>382.97084310253524</v>
      </c>
    </row>
    <row r="18" spans="1:22" x14ac:dyDescent="0.25">
      <c r="A18" s="2">
        <v>17</v>
      </c>
      <c r="B18" t="s">
        <v>25</v>
      </c>
      <c r="C18" t="s">
        <v>26</v>
      </c>
      <c r="D18" s="3">
        <v>24.25</v>
      </c>
      <c r="E18" s="4">
        <v>33.220224763437912</v>
      </c>
      <c r="F18" s="5">
        <f t="shared" si="0"/>
        <v>136.99061758118728</v>
      </c>
      <c r="Q18" s="2">
        <v>8</v>
      </c>
      <c r="R18" t="s">
        <v>29</v>
      </c>
      <c r="S18" t="s">
        <v>30</v>
      </c>
      <c r="T18" s="3">
        <v>0</v>
      </c>
      <c r="U18" s="4">
        <v>0.81649658092772603</v>
      </c>
      <c r="V18" s="5" t="e">
        <f>(U18/T18)*100</f>
        <v>#DIV/0!</v>
      </c>
    </row>
    <row r="19" spans="1:22" x14ac:dyDescent="0.25">
      <c r="A19" s="2">
        <v>18</v>
      </c>
      <c r="B19" t="s">
        <v>39</v>
      </c>
      <c r="C19" t="s">
        <v>40</v>
      </c>
      <c r="D19" s="3">
        <v>2</v>
      </c>
      <c r="E19" s="4">
        <v>0.81649658092772603</v>
      </c>
      <c r="F19" s="5">
        <f t="shared" si="0"/>
        <v>40.824829046386299</v>
      </c>
      <c r="Q19" s="2">
        <v>4</v>
      </c>
      <c r="R19" t="s">
        <v>17</v>
      </c>
      <c r="S19" t="s">
        <v>18</v>
      </c>
      <c r="T19" s="3">
        <v>-0.25</v>
      </c>
      <c r="U19" s="4">
        <v>0.5</v>
      </c>
      <c r="V19" s="5">
        <f>(U19/T19)*100</f>
        <v>-200</v>
      </c>
    </row>
    <row r="20" spans="1:22" x14ac:dyDescent="0.25">
      <c r="A20" s="2">
        <v>19</v>
      </c>
      <c r="B20" t="s">
        <v>19</v>
      </c>
      <c r="C20" t="s">
        <v>20</v>
      </c>
      <c r="D20" s="3">
        <v>130.5</v>
      </c>
      <c r="E20" s="4">
        <v>10.279429296739517</v>
      </c>
      <c r="F20" s="5">
        <f t="shared" si="0"/>
        <v>7.876957315509209</v>
      </c>
      <c r="Q20" s="2">
        <v>13</v>
      </c>
      <c r="R20" t="s">
        <v>41</v>
      </c>
      <c r="S20" t="s">
        <v>42</v>
      </c>
      <c r="T20" s="3">
        <v>-0.75</v>
      </c>
      <c r="U20" s="4">
        <v>0.5</v>
      </c>
      <c r="V20" s="5">
        <f>(U20/T20)*100</f>
        <v>-66.666666666666657</v>
      </c>
    </row>
    <row r="21" spans="1:22" x14ac:dyDescent="0.25">
      <c r="A21" s="2">
        <v>20</v>
      </c>
      <c r="B21" t="s">
        <v>45</v>
      </c>
      <c r="C21" t="s">
        <v>46</v>
      </c>
      <c r="D21" s="3">
        <v>-0.75</v>
      </c>
      <c r="E21" s="4">
        <v>0.5</v>
      </c>
      <c r="F21" s="5">
        <f t="shared" si="0"/>
        <v>-66.666666666666657</v>
      </c>
      <c r="Q21" s="2">
        <v>20</v>
      </c>
      <c r="R21" t="s">
        <v>45</v>
      </c>
      <c r="S21" t="s">
        <v>46</v>
      </c>
      <c r="T21" s="3">
        <v>-0.75</v>
      </c>
      <c r="U21" s="4">
        <v>0.5</v>
      </c>
      <c r="V21" s="5">
        <f>(U21/T21)*100</f>
        <v>-66.666666666666657</v>
      </c>
    </row>
    <row r="22" spans="1:22" x14ac:dyDescent="0.25">
      <c r="A22" s="2">
        <v>21</v>
      </c>
      <c r="B22" t="s">
        <v>8</v>
      </c>
      <c r="C22" t="s">
        <v>8</v>
      </c>
      <c r="D22" s="3">
        <v>23962.75</v>
      </c>
      <c r="E22" s="4">
        <v>2609.4513312188828</v>
      </c>
      <c r="F22" s="5">
        <f t="shared" si="0"/>
        <v>10.889615470757249</v>
      </c>
      <c r="Q22" s="2">
        <v>22</v>
      </c>
      <c r="R22" t="s">
        <v>47</v>
      </c>
      <c r="S22" t="s">
        <v>47</v>
      </c>
      <c r="T22" s="3">
        <v>-1.5</v>
      </c>
      <c r="U22" s="4">
        <v>2.6457513110645907</v>
      </c>
      <c r="V22" s="5">
        <f>(U22/T22)*100</f>
        <v>-176.38342073763937</v>
      </c>
    </row>
    <row r="23" spans="1:22" x14ac:dyDescent="0.25">
      <c r="A23" s="2">
        <v>22</v>
      </c>
      <c r="B23" t="s">
        <v>47</v>
      </c>
      <c r="C23" t="s">
        <v>47</v>
      </c>
      <c r="D23" s="3">
        <v>-1.5</v>
      </c>
      <c r="E23" s="4">
        <v>2.6457513110645907</v>
      </c>
      <c r="F23" s="5">
        <f t="shared" si="0"/>
        <v>-176.38342073763937</v>
      </c>
      <c r="Q23" s="2">
        <v>11</v>
      </c>
      <c r="R23" t="s">
        <v>35</v>
      </c>
      <c r="S23" t="s">
        <v>36</v>
      </c>
      <c r="T23" s="3">
        <v>-26.25</v>
      </c>
      <c r="U23" s="4">
        <v>21.715969546242537</v>
      </c>
      <c r="V23" s="5">
        <f>(U23/T23)*100</f>
        <v>-82.727503033304899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Charon, Kelsey (BIDMC - Cummings - General Surg SF)</dc:creator>
  <cp:lastModifiedBy>Charon, Kelsey (BIDMC - Cummings - General Surg SF)</cp:lastModifiedBy>
  <dcterms:created xsi:type="dcterms:W3CDTF">2025-01-02T18:32:05Z</dcterms:created>
  <dcterms:modified xsi:type="dcterms:W3CDTF">2025-01-02T18:32:33Z</dcterms:modified>
</cp:coreProperties>
</file>